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45" windowWidth="19875" windowHeight="7215"/>
  </bookViews>
  <sheets>
    <sheet name="Undangan Negosiasi"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______________EEE02">[1]A.Alat!$AW$9</definedName>
    <definedName name="________________EEE03">[1]A.Alat!$AW$10</definedName>
    <definedName name="________________EEE04">[1]A.Alat!$AW$11</definedName>
    <definedName name="________________EEE05">[1]A.Alat!$AW$12</definedName>
    <definedName name="________________EEE06">[1]A.Alat!$AW$13</definedName>
    <definedName name="________________EEE07">[1]A.Alat!$AW$14</definedName>
    <definedName name="________________EEE08">[1]A.Alat!$AW$15</definedName>
    <definedName name="________________EEE09">[1]A.Alat!$AW$16</definedName>
    <definedName name="________________EEE10">[1]A.Alat!$AW$17</definedName>
    <definedName name="________________EEE11">[1]A.Alat!$AW$18</definedName>
    <definedName name="________________EEE12">[1]A.Alat!$AW$19</definedName>
    <definedName name="________________EEE13">[1]A.Alat!$AW$20</definedName>
    <definedName name="________________EEE14">[1]A.Alat!$AW$21</definedName>
    <definedName name="________________EEE15">[1]A.Alat!$AW$22</definedName>
    <definedName name="________________EEE16">[1]A.Alat!$AW$23</definedName>
    <definedName name="________________EEE17">[1]A.Alat!$AW$24</definedName>
    <definedName name="________________EEE18">[1]A.Alat!$AW$25</definedName>
    <definedName name="________________EEE19">[1]A.Alat!$AW$26</definedName>
    <definedName name="________________EEE20">[1]A.Alat!$AW$27</definedName>
    <definedName name="________________EEE21">[1]A.Alat!$AW$28</definedName>
    <definedName name="________________EEE22">[1]A.Alat!$AW$29</definedName>
    <definedName name="________________EEE23">[1]A.Alat!$AW$30</definedName>
    <definedName name="________________EEE24">[1]A.Alat!$AW$31</definedName>
    <definedName name="________________EEE25">[1]A.Alat!$AW$32</definedName>
    <definedName name="________________EEE26">[1]A.Alat!$AW$33</definedName>
    <definedName name="________________EEE27">[1]A.Alat!$AW$34</definedName>
    <definedName name="________________EEE28">[1]A.Alat!$AW$35</definedName>
    <definedName name="________________EEE29">[1]A.Alat!$AW$36</definedName>
    <definedName name="________________EEE30">[1]A.Alat!$AW$37</definedName>
    <definedName name="________________EEE31">[1]A.Alat!$AW$38</definedName>
    <definedName name="________________EEE32">[1]A.Alat!$AW$39</definedName>
    <definedName name="________________EEE33">[1]A.Alat!$AW$40</definedName>
    <definedName name="______________EEE03">[1]A.Alat!$AW$10</definedName>
    <definedName name="______________EEE04">[1]A.Alat!$AW$11</definedName>
    <definedName name="______________EEE05">[1]A.Alat!$AW$12</definedName>
    <definedName name="______________EEE06">[1]A.Alat!$AW$13</definedName>
    <definedName name="______________EEE07">[1]A.Alat!$AW$14</definedName>
    <definedName name="______________EEE08">[1]A.Alat!$AW$15</definedName>
    <definedName name="______________EEE09">[1]A.Alat!$AW$16</definedName>
    <definedName name="______________EEE10">[1]A.Alat!$AW$17</definedName>
    <definedName name="______________EEE11">[1]A.Alat!$AW$18</definedName>
    <definedName name="______________EEE12">[1]A.Alat!$AW$19</definedName>
    <definedName name="______________EEE13">[1]A.Alat!$AW$20</definedName>
    <definedName name="______________EEE14">[1]A.Alat!$AW$21</definedName>
    <definedName name="______________EEE15">[1]A.Alat!$AW$22</definedName>
    <definedName name="______________EEE16">[1]A.Alat!$AW$23</definedName>
    <definedName name="______________EEE17">[1]A.Alat!$AW$24</definedName>
    <definedName name="______________EEE18">[1]A.Alat!$AW$25</definedName>
    <definedName name="______________EEE19">[1]A.Alat!$AW$26</definedName>
    <definedName name="______________EEE20">[1]A.Alat!$AW$27</definedName>
    <definedName name="______________EEE21">[1]A.Alat!$AW$28</definedName>
    <definedName name="______________EEE22">[1]A.Alat!$AW$29</definedName>
    <definedName name="______________EEE23">[1]A.Alat!$AW$30</definedName>
    <definedName name="______________EEE24">[1]A.Alat!$AW$31</definedName>
    <definedName name="______________EEE25">[1]A.Alat!$AW$32</definedName>
    <definedName name="______________EEE26">[1]A.Alat!$AW$33</definedName>
    <definedName name="______________EEE27">[1]A.Alat!$AW$34</definedName>
    <definedName name="______________EEE28">[1]A.Alat!$AW$35</definedName>
    <definedName name="______________EEE29">[1]A.Alat!$AW$36</definedName>
    <definedName name="______________EEE30">[1]A.Alat!$AW$37</definedName>
    <definedName name="______________EEE31">[1]A.Alat!$AW$38</definedName>
    <definedName name="______________EEE32">[1]A.Alat!$AW$39</definedName>
    <definedName name="______________EEE33">[1]A.Alat!$AW$40</definedName>
    <definedName name="_Fill" localSheetId="0" hidden="1">#REF!</definedName>
    <definedName name="_PA1">'[2]ANALISA (2)'!$Q$1258</definedName>
    <definedName name="_PA18">'[2]ANALISA (2)'!$Q$1320</definedName>
    <definedName name="anlg50h">[3]ANALISA!$G$265</definedName>
    <definedName name="anlg50q">[3]ANALISA!$G$275</definedName>
    <definedName name="_xlnm.Database" localSheetId="0">#REF!</definedName>
    <definedName name="_xlnm.Database">#REF!</definedName>
    <definedName name="E.0010">[4]BAHAN!$AH$100</definedName>
    <definedName name="e.010">'[4]BIAYA  ALAT'!$U$136</definedName>
    <definedName name="E.0100">[4]BAHAN!$AH$101</definedName>
    <definedName name="e.031">'[4]BIAYA  ALAT'!$U$206</definedName>
    <definedName name="E.0310">[4]BAHAN!$AH$102</definedName>
    <definedName name="e.040">'[4]BIAYA  ALAT'!$U$276</definedName>
    <definedName name="E.0400">[4]BAHAN!$AH$103</definedName>
    <definedName name="e.052">'[4]BIAYA  ALAT'!$U$346</definedName>
    <definedName name="E.0520">[4]BAHAN!$AH$104</definedName>
    <definedName name="e.053">'[4]BIAYA  ALAT'!$U$416</definedName>
    <definedName name="E.0530">[4]BAHAN!$AH$105</definedName>
    <definedName name="e.080">'[4]BIAYA  ALAT'!$U$486</definedName>
    <definedName name="E.0800">[4]BAHAN!$AH$106</definedName>
    <definedName name="e.081">'[4]BIAYA  ALAT'!$U$556</definedName>
    <definedName name="E.0810">[4]BAHAN!$AH$107</definedName>
    <definedName name="e.082">'[4]BIAYA  ALAT'!$U$626</definedName>
    <definedName name="E.0820">[4]BAHAN!$AH$108</definedName>
    <definedName name="e.084">'[4]BIAYA  ALAT'!$U$696</definedName>
    <definedName name="E.0840">[4]BAHAN!$AH$109</definedName>
    <definedName name="e.087">'[4]BIAYA  ALAT'!$U$766</definedName>
    <definedName name="E.0870">[4]BAHAN!$AH$110</definedName>
    <definedName name="e.088">'[4]BIAYA  ALAT'!$U$836</definedName>
    <definedName name="E.0880">[4]BAHAN!$AH$111</definedName>
    <definedName name="e.089">'[4]BIAYA  ALAT'!$U$906</definedName>
    <definedName name="E.0890">[4]BAHAN!$AH$112</definedName>
    <definedName name="e.152">'[4]BIAYA  ALAT'!$U$976</definedName>
    <definedName name="e.153">'[4]BIAYA  ALAT'!$U$1046</definedName>
    <definedName name="E.1530">[4]BAHAN!$AH$114</definedName>
    <definedName name="e.154">'[4]BIAYA  ALAT'!$U$1116</definedName>
    <definedName name="E.1540">[4]BAHAN!$AH$115</definedName>
    <definedName name="e.155">'[4]BIAYA  ALAT'!$U$1187</definedName>
    <definedName name="E.1550">[4]BAHAN!$AH$116</definedName>
    <definedName name="e.156">'[4]BIAYA  ALAT'!$U$1257</definedName>
    <definedName name="e.157">'[4]BIAYA  ALAT'!$U$1327</definedName>
    <definedName name="E.1570">[4]BAHAN!$AH$118</definedName>
    <definedName name="e.182">'[4]BIAYA  ALAT'!$U$1397</definedName>
    <definedName name="E.1820">[4]BAHAN!$AH$119</definedName>
    <definedName name="e.191">'[4]BIAYA  ALAT'!$U$1467</definedName>
    <definedName name="e.192">'[4]BIAYA  ALAT'!$U$1537</definedName>
    <definedName name="e.211">'[4]BIAYA  ALAT'!$U$1607</definedName>
    <definedName name="e.212">'[4]BIAYA  ALAT'!$U$1677</definedName>
    <definedName name="E.2120">[4]BAHAN!$AH$123</definedName>
    <definedName name="e.221">'[4]BIAYA  ALAT'!$U$1747</definedName>
    <definedName name="E.2210">[4]BAHAN!$AH$124</definedName>
    <definedName name="e.251">'[4]BIAYA  ALAT'!$U$1817</definedName>
    <definedName name="E.2510">[4]BAHAN!$AH$125</definedName>
    <definedName name="e.252">'[4]BIAYA  ALAT'!$U$1887</definedName>
    <definedName name="E.2520">[4]BAHAN!$AH$126</definedName>
    <definedName name="e.253">'[4]BIAYA  ALAT'!$U$1957</definedName>
    <definedName name="e.301">'[4]BIAYA  ALAT'!$U$2027</definedName>
    <definedName name="E.3010">[4]BAHAN!$AH$128</definedName>
    <definedName name="e.341">'[4]BIAYA  ALAT'!$U$2097</definedName>
    <definedName name="E.3410">[4]BAHAN!$AH$129</definedName>
    <definedName name="e.401">'[4]BIAYA  ALAT'!$U$2167</definedName>
    <definedName name="E.4010">[4]BAHAN!$AH$130</definedName>
    <definedName name="E_251">[5]Alat!$G$37</definedName>
    <definedName name="E_341">[5]Alat!$G$42</definedName>
    <definedName name="End_Bal" localSheetId="0">#REF!</definedName>
    <definedName name="End_Bal">#REF!</definedName>
    <definedName name="Full_Print" localSheetId="0">#REF!</definedName>
    <definedName name="Full_Print">#REF!</definedName>
    <definedName name="Interest_Rate" localSheetId="0">#REF!</definedName>
    <definedName name="Interest_Rate">#REF!</definedName>
    <definedName name="k.112">'[6]Anl.Bm(K)'!$J$462</definedName>
    <definedName name="k.224">'[7]Anl.Bm(K)'!$J$741</definedName>
    <definedName name="k.715">'[7]Anl.Bm(K)'!$J$1661</definedName>
    <definedName name="k.810">'[7]Anl.Bm(K)'!$J$1966</definedName>
    <definedName name="KWT_Pariwisata">'[8]KWT -RIPP'!$D$14</definedName>
    <definedName name="L.082">[4]BAHAN!$C$75</definedName>
    <definedName name="L.091">[4]BAHAN!$C$77</definedName>
    <definedName name="L.092">[4]BAHAN!$C$78</definedName>
    <definedName name="L.101">[5]Upah!$E$20</definedName>
    <definedName name="L.103">[5]Upah!$E$21</definedName>
    <definedName name="L.106">[4]BAHAN!$C$81</definedName>
    <definedName name="Last_Row">#N/A</definedName>
    <definedName name="Loan_Amount" localSheetId="0">#REF!</definedName>
    <definedName name="Loan_Amount">#REF!</definedName>
    <definedName name="Loan_Start" localSheetId="0">#REF!</definedName>
    <definedName name="Loan_Start">#REF!</definedName>
    <definedName name="Loan_Years" localSheetId="0">#REF!</definedName>
    <definedName name="Loan_Years">#REF!</definedName>
    <definedName name="M.020">[4]BAHAN!$C$12</definedName>
    <definedName name="M.022">[4]BAHAN!$C$14</definedName>
    <definedName name="M.023">[4]BAHAN!$C$15</definedName>
    <definedName name="M.024">[4]BAHAN!$C$16</definedName>
    <definedName name="M.025">[4]BAHAN!$C$17</definedName>
    <definedName name="M.031">[4]BAHAN!$C$19</definedName>
    <definedName name="M.033">[4]BAHAN!$C$20</definedName>
    <definedName name="M.040">[4]BAHAN!$C$21</definedName>
    <definedName name="M.041">'[5]Mat''l'!$G$25</definedName>
    <definedName name="M.042">[4]BAHAN!$C$23</definedName>
    <definedName name="M.080">'[5]Mat''l'!$G$33</definedName>
    <definedName name="M.081">[4]BAHAN!$C$30</definedName>
    <definedName name="M.100">'[5]Mat''l'!$G$37</definedName>
    <definedName name="M.162">[4]BAHAN!$C$32</definedName>
    <definedName name="M.166">[4]BAHAN!$C$34</definedName>
    <definedName name="M.167">[4]BAHAN!$C$35</definedName>
    <definedName name="M.170">'[5]Mat''l'!$G$45</definedName>
    <definedName name="M.171">'[9]Mat''l'!$G$45</definedName>
    <definedName name="M.180">[4]BAHAN!$C$38</definedName>
    <definedName name="MG50H">'[2]ANALISA (2)'!$Q$1832</definedName>
    <definedName name="MR.012">[4]BAHAN!$C$44</definedName>
    <definedName name="MR.042">[4]BAHAN!$C$47</definedName>
    <definedName name="namapaket" localSheetId="0">[10]MENU!$B$14</definedName>
    <definedName name="PG50H">'[2]ANALISA (2)'!$Q$1816</definedName>
    <definedName name="pgal">'[11]DU&amp;B'!$F$9</definedName>
    <definedName name="_xlnm.Print_Area" localSheetId="0">'Undangan Negosiasi'!$A$1:$M$57</definedName>
    <definedName name="_xlnm.Print_Area">#REF!</definedName>
    <definedName name="Print_Area_MI" localSheetId="0">#REF!</definedName>
    <definedName name="_xlnm.Print_Titles" localSheetId="0">#REF!</definedName>
    <definedName name="_xlnm.Print_Titles">#REF!</definedName>
    <definedName name="QW">'[12]BIAYA  ALAT'!$U$1747</definedName>
    <definedName name="SD">'[12]BIAYA  ALAT'!$U$1817</definedName>
    <definedName name="SERVER2">[13]Cashflow!$A$1:$P$99</definedName>
    <definedName name="seumantok">[14]harga!$D$42</definedName>
  </definedNames>
  <calcPr calcId="144525"/>
</workbook>
</file>

<file path=xl/calcChain.xml><?xml version="1.0" encoding="utf-8"?>
<calcChain xmlns="http://schemas.openxmlformats.org/spreadsheetml/2006/main">
  <c r="F146" i="1" l="1"/>
  <c r="F145" i="1"/>
  <c r="F143" i="1"/>
  <c r="F141" i="1"/>
  <c r="F139" i="1"/>
  <c r="A131" i="1"/>
  <c r="A130" i="1"/>
  <c r="A129" i="1"/>
  <c r="K124" i="1"/>
  <c r="E124" i="1"/>
  <c r="F113" i="1"/>
  <c r="F172" i="1" s="1"/>
  <c r="F112" i="1"/>
  <c r="F171" i="1" s="1"/>
  <c r="F107" i="1"/>
  <c r="F166" i="1" s="1"/>
  <c r="F106" i="1"/>
  <c r="F165" i="1" s="1"/>
  <c r="F105" i="1"/>
  <c r="F164" i="1" s="1"/>
  <c r="B89" i="1"/>
  <c r="B148" i="1" s="1"/>
  <c r="F87" i="1"/>
  <c r="F86" i="1"/>
  <c r="F84" i="1"/>
  <c r="F82" i="1"/>
  <c r="A72" i="1"/>
  <c r="A71" i="1"/>
  <c r="A70" i="1"/>
  <c r="K65" i="1"/>
  <c r="E65" i="1"/>
  <c r="B54" i="1"/>
  <c r="B53" i="1"/>
  <c r="B52" i="1"/>
  <c r="B44" i="1"/>
  <c r="F32" i="1"/>
  <c r="F31" i="1"/>
  <c r="F30" i="1"/>
  <c r="F29" i="1"/>
  <c r="F28" i="1"/>
  <c r="F80" i="1" s="1"/>
  <c r="B24" i="1"/>
  <c r="B78" i="1" s="1"/>
  <c r="B137" i="1" s="1"/>
  <c r="E21" i="1"/>
  <c r="E77" i="1" s="1"/>
  <c r="E136" i="1" s="1"/>
  <c r="B15" i="1"/>
  <c r="B14" i="1"/>
  <c r="A14" i="1"/>
  <c r="A15" i="1" s="1"/>
  <c r="B13" i="1"/>
  <c r="K8" i="1"/>
  <c r="E8" i="1"/>
  <c r="B4" i="1"/>
  <c r="A61" i="1" s="1"/>
  <c r="A121" i="1" s="1"/>
  <c r="B3" i="1"/>
  <c r="A60" i="1" s="1"/>
  <c r="A120" i="1" s="1"/>
  <c r="B2" i="1"/>
  <c r="A59" i="1" s="1"/>
  <c r="A119" i="1" s="1"/>
  <c r="B1" i="1"/>
  <c r="A58" i="1" s="1"/>
  <c r="A118" i="1" s="1"/>
</calcChain>
</file>

<file path=xl/sharedStrings.xml><?xml version="1.0" encoding="utf-8"?>
<sst xmlns="http://schemas.openxmlformats.org/spreadsheetml/2006/main" count="86" uniqueCount="35">
  <si>
    <t>Nomor</t>
  </si>
  <si>
    <t>:</t>
  </si>
  <si>
    <t>Lampiran</t>
  </si>
  <si>
    <t>-</t>
  </si>
  <si>
    <t>Kepada Yth,</t>
  </si>
  <si>
    <t>Saudara Pimpinan/Pengurus Perusahaan  sebagaimana tersebut dibawah ini :</t>
  </si>
  <si>
    <t xml:space="preserve">Saudara </t>
  </si>
  <si>
    <t>Masing-masing</t>
  </si>
  <si>
    <t>di -</t>
  </si>
  <si>
    <t xml:space="preserve">Undangan Klarifikasi, Negosiasi Teknis dan Harga Pekerjaan Konstruksi :  </t>
  </si>
  <si>
    <t>Tempat</t>
  </si>
  <si>
    <t xml:space="preserve"> pada </t>
  </si>
  <si>
    <t xml:space="preserve">Sumber Dana </t>
  </si>
  <si>
    <t>Perihal</t>
  </si>
  <si>
    <t xml:space="preserve"> </t>
  </si>
  <si>
    <t xml:space="preserve">Sehubungan dengan </t>
  </si>
  <si>
    <t xml:space="preserve"> paket pekerjaan </t>
  </si>
  <si>
    <t xml:space="preserve"> sumber dana </t>
  </si>
  <si>
    <t>, maka dengan ini kami mengundang saudara untuk hadir dalam rangka Klarifikasi, Negosiasi Teknis dan Harga atas Penawaran saudara pada :</t>
  </si>
  <si>
    <t>Hari</t>
  </si>
  <si>
    <t>Tanggal</t>
  </si>
  <si>
    <t>, berdasarkan Peraturan Presiden No.04 Tahun 2015 Pasal 109 Ayat 7 Huruf c Perubahan ke Empat atas Peraturan Presiden No.54 Tahun 2010 Tentang Pengadaan Barang/Jasa Pemerintah</t>
  </si>
  <si>
    <t>Pukul</t>
  </si>
  <si>
    <t>Untuk keperluan proses Klarifikasi, Negosiasi Teknis dan Harga, saudara diminta untuk membawa dokumen-dokumen sebagai berikut :</t>
  </si>
  <si>
    <t>a</t>
  </si>
  <si>
    <t>Hard copy Surat Penawaran beserta Daftar Kuantitas dan Harga yang sudah saudara upload pada SPSE</t>
  </si>
  <si>
    <t>b</t>
  </si>
  <si>
    <t>Matrai 6000 (enam ribu) 2 (dua) lembar</t>
  </si>
  <si>
    <t>Perwakilan kehadiran tidak dibenarkan kepada pihak lain yang tidak berhak secara hukum untuk menjadi wakil dari perusahaan berkenan.</t>
  </si>
  <si>
    <t xml:space="preserve">Pimpinan perusahan dapat mewakilkan kehadirannya selama proses pembuktian kualifikasi dengan ketentuan sebagai berikut : </t>
  </si>
  <si>
    <t xml:space="preserve">Undangan ini disampaikan secara elektronik oleh </t>
  </si>
  <si>
    <t xml:space="preserve"> melalui layanan pengadaan secara elektronik (LPSE) pada Website LPSE </t>
  </si>
  <si>
    <t>, untuk dapat diketahui dan dilaksanakan oleh pihak yang diundang.</t>
  </si>
  <si>
    <t>Demikian kami sampaikan, atas kehadiran saudara tepat pada waktunya kami ucapkan terima kasih.</t>
  </si>
  <si>
    <t>Dto</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</si>
</sst>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0_);_(* \(#,##0\);_(* &quot;-&quot;_);_(@_)"/>
    <numFmt numFmtId="44" formatCode="_(&quot;$&quot;* #,##0.00_);_(&quot;$&quot;* \(#,##0.00\);_(&quot;$&quot;* &quot;-&quot;??_);_(@_)"/>
    <numFmt numFmtId="43" formatCode="_(* #,##0.00_);_(* \(#,##0.00\);_(* &quot;-&quot;??_);_(@_)"/>
    <numFmt numFmtId="164" formatCode="#,##0;\-#,##0;\-"/>
    <numFmt numFmtId="165" formatCode="_(* #,##0.00_);_(* \(#,##0.00\);_(* \-??_);_(@_)"/>
    <numFmt numFmtId="166" formatCode="&quot;Rp&quot;#,##0.00_);[Red]\(&quot;Rp&quot;#,##0.00\)"/>
    <numFmt numFmtId="167" formatCode="[$-421]dd\ mmmm\ yyyy;@"/>
    <numFmt numFmtId="168" formatCode="_(&quot;Rp&quot;* #,##0_);_(&quot;Rp&quot;* \(#,##0\);_(&quot;Rp&quot;* &quot;-&quot;_);_(@_)"/>
    <numFmt numFmtId="169" formatCode="_(&quot;Rp.&quot;* #,##0_);_(&quot;Rp.&quot;* \(#,##0\);_(&quot;Rp.&quot;* &quot;-&quot;_);_(@_)"/>
    <numFmt numFmtId="170" formatCode="_(&quot;Rp&quot;* #,##0.00_);_(&quot;Rp&quot;* \(#,##0.00\);_(&quot;Rp&quot;* &quot;-&quot;??_);_(@_)"/>
    <numFmt numFmtId="171" formatCode="m\o\n\th\ d\,\ yyyy"/>
    <numFmt numFmtId="172" formatCode="#.00"/>
    <numFmt numFmtId="173" formatCode="#."/>
    <numFmt numFmtId="174" formatCode="&quot;Rp&quot;#,##0_);[Red]\(&quot;Rp&quot;#,##0\)"/>
    <numFmt numFmtId="175" formatCode="0.00_)"/>
    <numFmt numFmtId="176" formatCode="#,##0.00\ ;[Red]\(#,##0.00\)"/>
  </numFmts>
  <fonts count="64" x14ac:knownFonts="1">
    <font>
      <sz val="11"/>
      <color theme="1"/>
      <name val="Calibri"/>
      <family val="2"/>
      <scheme val="minor"/>
    </font>
    <font>
      <sz val="11"/>
      <color theme="1"/>
      <name val="Calibri"/>
      <family val="2"/>
      <scheme val="minor"/>
    </font>
    <font>
      <sz val="10"/>
      <name val="Arial"/>
      <family val="2"/>
    </font>
    <font>
      <b/>
      <sz val="16"/>
      <name val="Felix Titling"/>
      <family val="5"/>
    </font>
    <font>
      <b/>
      <sz val="13"/>
      <name val="Times New Roman"/>
      <family val="1"/>
    </font>
    <font>
      <sz val="12"/>
      <name val="Cambria"/>
      <family val="1"/>
    </font>
    <font>
      <sz val="12"/>
      <name val="Tahoma"/>
      <family val="2"/>
    </font>
    <font>
      <sz val="12"/>
      <name val="Footlight MT Light"/>
      <family val="1"/>
    </font>
    <font>
      <b/>
      <sz val="19"/>
      <name val="Bookman Old Style"/>
      <family val="1"/>
    </font>
    <font>
      <b/>
      <sz val="10"/>
      <name val="Cambria"/>
      <family val="1"/>
      <scheme val="major"/>
    </font>
    <font>
      <b/>
      <sz val="16"/>
      <name val="Cambria"/>
      <family val="1"/>
    </font>
    <font>
      <b/>
      <sz val="16"/>
      <name val="Tahoma"/>
      <family val="2"/>
    </font>
    <font>
      <b/>
      <sz val="16"/>
      <name val="Footlight MT Light"/>
      <family val="1"/>
    </font>
    <font>
      <b/>
      <sz val="13.5"/>
      <name val="Cambria"/>
      <family val="1"/>
    </font>
    <font>
      <b/>
      <sz val="12"/>
      <name val="Cambria"/>
      <family val="1"/>
    </font>
    <font>
      <b/>
      <sz val="14"/>
      <name val="Cambria"/>
      <family val="1"/>
    </font>
    <font>
      <b/>
      <sz val="14"/>
      <name val="Tahoma"/>
      <family val="2"/>
    </font>
    <font>
      <b/>
      <sz val="14"/>
      <name val="Footlight MT Light"/>
      <family val="1"/>
    </font>
    <font>
      <b/>
      <sz val="12"/>
      <name val="Consolas"/>
      <family val="3"/>
    </font>
    <font>
      <b/>
      <sz val="11"/>
      <name val="Consolas"/>
      <family val="3"/>
    </font>
    <font>
      <b/>
      <sz val="12"/>
      <name val="Tahoma"/>
      <family val="2"/>
    </font>
    <font>
      <b/>
      <sz val="12"/>
      <name val="Footlight MT Light"/>
      <family val="1"/>
    </font>
    <font>
      <sz val="10"/>
      <name val="Cambria"/>
      <family val="1"/>
    </font>
    <font>
      <i/>
      <sz val="10"/>
      <name val="Cambria"/>
      <family val="1"/>
    </font>
    <font>
      <sz val="10"/>
      <name val="Tahoma"/>
      <family val="2"/>
    </font>
    <font>
      <sz val="10"/>
      <name val="Footlight MT Light"/>
      <family val="1"/>
    </font>
    <font>
      <sz val="10.5"/>
      <name val="Cambria"/>
      <family val="1"/>
    </font>
    <font>
      <sz val="10.5"/>
      <name val="Arial"/>
      <family val="2"/>
    </font>
    <font>
      <b/>
      <sz val="10.5"/>
      <name val="Cambria"/>
      <family val="1"/>
    </font>
    <font>
      <sz val="11"/>
      <color theme="1"/>
      <name val="Calibri"/>
      <family val="2"/>
      <charset val="1"/>
      <scheme val="minor"/>
    </font>
    <font>
      <b/>
      <sz val="10.5"/>
      <color theme="0"/>
      <name val="Cambria"/>
      <family val="1"/>
    </font>
    <font>
      <sz val="10.5"/>
      <color theme="0"/>
      <name val="Cambria"/>
      <family val="1"/>
    </font>
    <font>
      <b/>
      <u/>
      <sz val="10.5"/>
      <name val="Cambria"/>
      <family val="1"/>
    </font>
    <font>
      <u/>
      <sz val="10.5"/>
      <name val="Cambria"/>
      <family val="1"/>
    </font>
    <font>
      <b/>
      <i/>
      <sz val="10.5"/>
      <name val="Cambria"/>
      <family val="1"/>
    </font>
    <font>
      <i/>
      <sz val="8"/>
      <name val="Cambria"/>
      <family val="1"/>
    </font>
    <font>
      <b/>
      <sz val="18"/>
      <name val="Cambria"/>
      <family val="1"/>
      <scheme val="major"/>
    </font>
    <font>
      <b/>
      <sz val="10"/>
      <name val="Cambria"/>
      <family val="1"/>
    </font>
    <font>
      <b/>
      <u/>
      <sz val="10"/>
      <name val="Cambria"/>
      <family val="1"/>
    </font>
    <font>
      <u/>
      <sz val="10"/>
      <name val="Cambria"/>
      <family val="1"/>
    </font>
    <font>
      <b/>
      <i/>
      <sz val="10"/>
      <name val="Cambria"/>
      <family val="1"/>
    </font>
    <font>
      <sz val="11"/>
      <name val="Cambria"/>
      <family val="1"/>
    </font>
    <font>
      <sz val="12"/>
      <color indexed="8"/>
      <name val="Comic Sans MS"/>
      <family val="4"/>
    </font>
    <font>
      <sz val="12"/>
      <name val="Tms Rmn"/>
      <family val="1"/>
    </font>
    <font>
      <sz val="10"/>
      <color indexed="8"/>
      <name val="Arial"/>
      <family val="2"/>
    </font>
    <font>
      <sz val="11"/>
      <color indexed="8"/>
      <name val="Calibri"/>
      <family val="2"/>
      <charset val="1"/>
    </font>
    <font>
      <sz val="11"/>
      <color indexed="8"/>
      <name val="Calibri"/>
      <family val="2"/>
    </font>
    <font>
      <sz val="10"/>
      <name val="MS Serif"/>
      <family val="1"/>
    </font>
    <font>
      <sz val="1"/>
      <color indexed="8"/>
      <name val="Courier"/>
      <family val="3"/>
    </font>
    <font>
      <sz val="10"/>
      <color indexed="16"/>
      <name val="MS Serif"/>
      <family val="1"/>
    </font>
    <font>
      <sz val="8"/>
      <name val="Arial"/>
      <family val="2"/>
    </font>
    <font>
      <b/>
      <sz val="12"/>
      <name val="Arial"/>
      <family val="2"/>
    </font>
    <font>
      <b/>
      <sz val="1"/>
      <color indexed="8"/>
      <name val="Courier"/>
      <family val="3"/>
    </font>
    <font>
      <u/>
      <sz val="10"/>
      <color theme="10"/>
      <name val="Arial"/>
      <family val="2"/>
    </font>
    <font>
      <sz val="9"/>
      <name val="Arial"/>
      <family val="2"/>
    </font>
    <font>
      <sz val="10"/>
      <name val="MS Sans Serif"/>
      <family val="2"/>
    </font>
    <font>
      <b/>
      <i/>
      <sz val="16"/>
      <name val="Helv"/>
    </font>
    <font>
      <sz val="11"/>
      <name val="Arial"/>
      <family val="2"/>
    </font>
    <font>
      <sz val="12"/>
      <name val="Arial"/>
      <family val="2"/>
    </font>
    <font>
      <sz val="12"/>
      <name val="Arial Narrow"/>
      <family val="2"/>
    </font>
    <font>
      <sz val="8"/>
      <name val="Helv"/>
      <family val="2"/>
    </font>
    <font>
      <sz val="9"/>
      <color rgb="FF000000"/>
      <name val="Times New Roman"/>
      <family val="1"/>
    </font>
    <font>
      <sz val="8"/>
      <color rgb="FF000000"/>
      <name val="Arial"/>
      <family val="2"/>
    </font>
    <font>
      <b/>
      <sz val="8"/>
      <color indexed="8"/>
      <name val="Helv"/>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31"/>
      </patternFill>
    </fill>
    <fill>
      <patternFill patternType="solid">
        <fgColor indexed="26"/>
        <bgColor indexed="64"/>
      </patternFill>
    </fill>
    <fill>
      <patternFill patternType="solid">
        <fgColor indexed="26"/>
        <bgColor indexed="9"/>
      </patternFill>
    </fill>
  </fills>
  <borders count="8">
    <border>
      <left/>
      <right/>
      <top/>
      <bottom/>
      <diagonal/>
    </border>
    <border>
      <left/>
      <right/>
      <top style="thin">
        <color indexed="64"/>
      </top>
      <bottom style="medium">
        <color indexed="64"/>
      </bottom>
      <diagonal/>
    </border>
    <border>
      <left/>
      <right/>
      <top/>
      <bottom style="hair">
        <color indexed="8"/>
      </bottom>
      <diagonal/>
    </border>
    <border>
      <left/>
      <right/>
      <top style="medium">
        <color indexed="8"/>
      </top>
      <bottom style="medium">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176">
    <xf numFmtId="0" fontId="0" fillId="0" borderId="0"/>
    <xf numFmtId="41" fontId="29" fillId="0" borderId="0" applyFont="0" applyFill="0" applyBorder="0" applyAlignment="0" applyProtection="0"/>
    <xf numFmtId="0" fontId="2" fillId="0" borderId="0"/>
    <xf numFmtId="0" fontId="2" fillId="0" borderId="0"/>
    <xf numFmtId="0" fontId="2" fillId="0" borderId="0"/>
    <xf numFmtId="0" fontId="42" fillId="0" borderId="2"/>
    <xf numFmtId="0" fontId="43" fillId="0" borderId="0" applyNumberFormat="0" applyFill="0" applyBorder="0" applyAlignment="0" applyProtection="0"/>
    <xf numFmtId="164" fontId="44" fillId="0" borderId="0" applyFill="0" applyBorder="0" applyAlignment="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41" fontId="4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45" fillId="0" borderId="0" applyFont="0" applyFill="0" applyBorder="0" applyAlignment="0" applyProtection="0"/>
    <xf numFmtId="41" fontId="4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0" fontId="2" fillId="0" borderId="0" applyFill="0" applyBorder="0" applyAlignment="0" applyProtection="0"/>
    <xf numFmtId="41" fontId="46" fillId="0" borderId="0" applyFont="0" applyFill="0" applyBorder="0" applyAlignment="0" applyProtection="0"/>
    <xf numFmtId="165" fontId="2" fillId="0" borderId="0" applyFill="0" applyBorder="0" applyAlignment="0" applyProtection="0"/>
    <xf numFmtId="165"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166"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7" fillId="0" borderId="0" applyNumberFormat="0" applyAlignment="0"/>
    <xf numFmtId="167" fontId="2" fillId="0" borderId="0" applyFont="0" applyFill="0" applyBorder="0" applyAlignment="0" applyProtection="0"/>
    <xf numFmtId="41" fontId="29" fillId="0" borderId="0" applyFont="0" applyFill="0" applyBorder="0" applyAlignment="0" applyProtection="0"/>
    <xf numFmtId="168" fontId="2" fillId="0" borderId="0" applyFont="0" applyFill="0" applyBorder="0" applyAlignment="0" applyProtection="0"/>
    <xf numFmtId="44"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48" fillId="0" borderId="0">
      <protection locked="0"/>
    </xf>
    <xf numFmtId="0" fontId="49" fillId="0" borderId="0" applyNumberFormat="0" applyAlignment="0"/>
    <xf numFmtId="0" fontId="46" fillId="0" borderId="0"/>
    <xf numFmtId="172" fontId="48" fillId="0" borderId="0">
      <protection locked="0"/>
    </xf>
    <xf numFmtId="38" fontId="50" fillId="3"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1" fillId="0" borderId="3" applyNumberFormat="0" applyAlignment="0" applyProtection="0"/>
    <xf numFmtId="0" fontId="51" fillId="0" borderId="4">
      <alignment horizontal="left" vertical="center"/>
    </xf>
    <xf numFmtId="173" fontId="52" fillId="0" borderId="0">
      <protection locked="0"/>
    </xf>
    <xf numFmtId="173" fontId="52" fillId="0" borderId="0">
      <protection locked="0"/>
    </xf>
    <xf numFmtId="0" fontId="53" fillId="0" borderId="0" applyNumberFormat="0" applyFill="0" applyBorder="0" applyAlignment="0" applyProtection="0">
      <alignment vertical="top"/>
      <protection locked="0"/>
    </xf>
    <xf numFmtId="10" fontId="50" fillId="5" borderId="5"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4" fillId="0" borderId="6">
      <alignment horizontal="center"/>
    </xf>
    <xf numFmtId="0" fontId="54" fillId="0" borderId="6">
      <alignment horizontal="center"/>
    </xf>
    <xf numFmtId="0" fontId="54" fillId="0" borderId="6">
      <alignment horizontal="center"/>
    </xf>
    <xf numFmtId="38" fontId="55" fillId="0" borderId="0" applyFont="0" applyFill="0" applyBorder="0" applyAlignment="0" applyProtection="0"/>
    <xf numFmtId="40" fontId="55" fillId="0" borderId="0" applyFont="0" applyFill="0" applyBorder="0" applyAlignment="0" applyProtection="0"/>
    <xf numFmtId="174" fontId="55" fillId="0" borderId="0" applyFont="0" applyFill="0" applyBorder="0" applyAlignment="0" applyProtection="0"/>
    <xf numFmtId="166" fontId="55" fillId="0" borderId="0" applyFont="0" applyFill="0" applyBorder="0" applyAlignment="0" applyProtection="0"/>
    <xf numFmtId="175" fontId="56" fillId="0" borderId="0"/>
    <xf numFmtId="0" fontId="2" fillId="0" borderId="0"/>
    <xf numFmtId="0" fontId="46" fillId="0" borderId="0"/>
    <xf numFmtId="0" fontId="2" fillId="0" borderId="0"/>
    <xf numFmtId="0" fontId="2" fillId="0" borderId="0"/>
    <xf numFmtId="0" fontId="46" fillId="0" borderId="0"/>
    <xf numFmtId="0" fontId="46" fillId="0" borderId="0"/>
    <xf numFmtId="0" fontId="2" fillId="0" borderId="0"/>
    <xf numFmtId="0" fontId="2" fillId="0" borderId="0"/>
    <xf numFmtId="0" fontId="2" fillId="0" borderId="0"/>
    <xf numFmtId="0" fontId="2" fillId="0" borderId="0"/>
    <xf numFmtId="0" fontId="57" fillId="0" borderId="0"/>
    <xf numFmtId="0" fontId="57" fillId="0" borderId="0"/>
    <xf numFmtId="0" fontId="2" fillId="0" borderId="0"/>
    <xf numFmtId="0" fontId="1" fillId="0" borderId="0"/>
    <xf numFmtId="0" fontId="2" fillId="0" borderId="0"/>
    <xf numFmtId="0" fontId="2" fillId="0" borderId="0"/>
    <xf numFmtId="0" fontId="2" fillId="0" borderId="0"/>
    <xf numFmtId="0" fontId="2" fillId="0" borderId="0"/>
    <xf numFmtId="0" fontId="29" fillId="0" borderId="0"/>
    <xf numFmtId="0" fontId="45" fillId="0" borderId="0"/>
    <xf numFmtId="0" fontId="2" fillId="0" borderId="0"/>
    <xf numFmtId="0" fontId="2" fillId="0" borderId="0"/>
    <xf numFmtId="0" fontId="2" fillId="0" borderId="0"/>
    <xf numFmtId="0" fontId="45" fillId="0" borderId="0"/>
    <xf numFmtId="0" fontId="5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9" fillId="0" borderId="0"/>
    <xf numFmtId="0" fontId="1" fillId="0" borderId="0"/>
    <xf numFmtId="0" fontId="1" fillId="0" borderId="0"/>
    <xf numFmtId="39" fontId="54" fillId="0" borderId="0"/>
    <xf numFmtId="0" fontId="2" fillId="0" borderId="0"/>
    <xf numFmtId="0" fontId="2" fillId="0" borderId="0"/>
    <xf numFmtId="0" fontId="2" fillId="0" borderId="0"/>
    <xf numFmtId="0" fontId="46" fillId="0" borderId="0"/>
    <xf numFmtId="0" fontId="2" fillId="0" borderId="0"/>
    <xf numFmtId="0" fontId="2" fillId="0" borderId="0"/>
    <xf numFmtId="4" fontId="59" fillId="0" borderId="7"/>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0" fontId="60" fillId="0" borderId="0" applyNumberFormat="0" applyFill="0" applyBorder="0" applyAlignment="0" applyProtection="0"/>
    <xf numFmtId="0" fontId="61" fillId="0" borderId="0">
      <alignment horizontal="center" vertical="top"/>
    </xf>
    <xf numFmtId="0" fontId="62" fillId="0" borderId="0">
      <alignment horizontal="left" vertical="top"/>
    </xf>
    <xf numFmtId="176" fontId="63" fillId="0" borderId="0" applyBorder="0">
      <alignment horizontal="right"/>
    </xf>
  </cellStyleXfs>
  <cellXfs count="123">
    <xf numFmtId="0" fontId="0" fillId="0" borderId="0" xfId="0"/>
    <xf numFmtId="0" fontId="2" fillId="0" borderId="0" xfId="2"/>
    <xf numFmtId="0" fontId="3" fillId="2" borderId="0" xfId="2" applyFont="1" applyFill="1" applyAlignment="1">
      <alignment horizontal="centerContinuous" vertical="center"/>
    </xf>
    <xf numFmtId="0" fontId="4" fillId="2" borderId="0" xfId="2" applyFont="1" applyFill="1" applyAlignment="1">
      <alignment horizontal="centerContinuous" vertical="center"/>
    </xf>
    <xf numFmtId="0" fontId="5" fillId="2" borderId="0" xfId="2" applyFont="1" applyFill="1" applyAlignment="1">
      <alignment horizontal="centerContinuous" vertical="center"/>
    </xf>
    <xf numFmtId="0" fontId="6" fillId="2" borderId="0" xfId="2" applyFont="1" applyFill="1" applyAlignment="1">
      <alignment horizontal="center" vertical="center"/>
    </xf>
    <xf numFmtId="0" fontId="7" fillId="2" borderId="0" xfId="2" applyFont="1" applyFill="1" applyAlignment="1">
      <alignment horizontal="center" vertical="center"/>
    </xf>
    <xf numFmtId="0" fontId="8" fillId="2" borderId="0" xfId="2" applyFont="1" applyFill="1" applyAlignment="1">
      <alignment horizontal="centerContinuous" vertical="center"/>
    </xf>
    <xf numFmtId="0" fontId="9" fillId="2" borderId="0" xfId="2" applyFont="1" applyFill="1" applyAlignment="1">
      <alignment horizontal="centerContinuous" vertical="center"/>
    </xf>
    <xf numFmtId="0" fontId="10" fillId="2" borderId="0" xfId="2" applyFont="1" applyFill="1" applyAlignment="1">
      <alignment horizontal="centerContinuous" vertical="center"/>
    </xf>
    <xf numFmtId="0" fontId="11" fillId="2" borderId="0" xfId="2" applyFont="1" applyFill="1" applyAlignment="1">
      <alignment vertical="center"/>
    </xf>
    <xf numFmtId="0" fontId="12" fillId="2" borderId="0" xfId="2" applyFont="1" applyFill="1" applyAlignment="1">
      <alignment vertical="center"/>
    </xf>
    <xf numFmtId="0" fontId="13" fillId="2" borderId="0" xfId="2" applyFont="1" applyFill="1" applyAlignment="1">
      <alignment horizontal="centerContinuous" vertical="center"/>
    </xf>
    <xf numFmtId="0" fontId="14" fillId="2" borderId="0" xfId="2" applyFont="1" applyFill="1" applyAlignment="1">
      <alignment horizontal="centerContinuous" vertical="center"/>
    </xf>
    <xf numFmtId="0" fontId="15" fillId="2" borderId="0" xfId="2" applyFont="1" applyFill="1" applyAlignment="1">
      <alignment horizontal="centerContinuous" vertical="center"/>
    </xf>
    <xf numFmtId="0" fontId="16" fillId="2" borderId="0" xfId="2" applyFont="1" applyFill="1" applyAlignment="1">
      <alignment vertical="center"/>
    </xf>
    <xf numFmtId="0" fontId="17" fillId="2" borderId="0" xfId="2" applyFont="1" applyFill="1" applyAlignment="1">
      <alignment vertical="center"/>
    </xf>
    <xf numFmtId="0" fontId="18" fillId="2" borderId="0" xfId="2" applyFont="1" applyFill="1" applyAlignment="1">
      <alignment horizontal="centerContinuous" vertical="center"/>
    </xf>
    <xf numFmtId="0" fontId="19" fillId="2" borderId="0" xfId="2" applyFont="1" applyFill="1" applyAlignment="1">
      <alignment horizontal="centerContinuous" vertical="center"/>
    </xf>
    <xf numFmtId="0" fontId="20" fillId="2" borderId="0" xfId="2" applyFont="1" applyFill="1" applyAlignment="1">
      <alignment vertical="center"/>
    </xf>
    <xf numFmtId="0" fontId="21" fillId="2" borderId="0" xfId="2" applyFont="1" applyFill="1" applyAlignment="1">
      <alignment vertical="center"/>
    </xf>
    <xf numFmtId="0" fontId="22" fillId="2" borderId="1" xfId="2" applyFont="1" applyFill="1" applyBorder="1" applyAlignment="1">
      <alignment horizontal="centerContinuous" vertical="center"/>
    </xf>
    <xf numFmtId="0" fontId="23" fillId="2" borderId="1" xfId="2" applyFont="1" applyFill="1" applyBorder="1" applyAlignment="1">
      <alignment horizontal="centerContinuous" vertical="center"/>
    </xf>
    <xf numFmtId="0" fontId="24" fillId="2" borderId="0" xfId="2" applyFont="1" applyFill="1" applyAlignment="1">
      <alignment vertical="center"/>
    </xf>
    <xf numFmtId="0" fontId="25" fillId="2" borderId="0" xfId="2" applyFont="1" applyFill="1" applyAlignment="1">
      <alignment vertical="center"/>
    </xf>
    <xf numFmtId="0" fontId="5" fillId="2" borderId="0" xfId="2" applyFont="1" applyFill="1" applyAlignment="1">
      <alignment vertical="center"/>
    </xf>
    <xf numFmtId="0" fontId="6" fillId="2" borderId="0" xfId="2" applyFont="1" applyFill="1" applyAlignment="1">
      <alignment vertical="center"/>
    </xf>
    <xf numFmtId="0" fontId="7" fillId="2" borderId="0" xfId="2" applyFont="1" applyFill="1" applyAlignment="1">
      <alignment vertical="center"/>
    </xf>
    <xf numFmtId="0" fontId="22" fillId="0" borderId="0" xfId="2" applyFont="1"/>
    <xf numFmtId="0" fontId="24" fillId="0" borderId="0" xfId="2" applyFont="1"/>
    <xf numFmtId="0" fontId="26" fillId="0" borderId="0" xfId="2" applyFont="1"/>
    <xf numFmtId="0" fontId="27" fillId="0" borderId="0" xfId="2" applyFont="1"/>
    <xf numFmtId="0" fontId="26" fillId="0" borderId="0" xfId="2" quotePrefix="1" applyFont="1"/>
    <xf numFmtId="0" fontId="26" fillId="0" borderId="0" xfId="2" applyFont="1" applyAlignment="1"/>
    <xf numFmtId="0" fontId="28" fillId="0" borderId="0" xfId="2" applyFont="1"/>
    <xf numFmtId="0" fontId="2" fillId="0" borderId="0" xfId="2" applyFont="1"/>
    <xf numFmtId="0" fontId="28" fillId="0" borderId="0" xfId="2" applyFont="1" applyAlignment="1"/>
    <xf numFmtId="41" fontId="28" fillId="0" borderId="0" xfId="1" applyFont="1" applyAlignment="1"/>
    <xf numFmtId="0" fontId="30" fillId="0" borderId="0" xfId="2" applyFont="1" applyAlignment="1"/>
    <xf numFmtId="41" fontId="30" fillId="0" borderId="0" xfId="1" applyFont="1" applyAlignment="1"/>
    <xf numFmtId="0" fontId="31" fillId="0" borderId="0" xfId="2" applyFont="1"/>
    <xf numFmtId="0" fontId="2" fillId="0" borderId="0" xfId="2" applyNumberFormat="1" applyFont="1"/>
    <xf numFmtId="0" fontId="32" fillId="0" borderId="0" xfId="2" applyFont="1" applyAlignment="1"/>
    <xf numFmtId="0" fontId="33" fillId="0" borderId="0" xfId="2" applyFont="1"/>
    <xf numFmtId="0" fontId="34" fillId="0" borderId="0" xfId="2" applyFont="1" applyAlignment="1">
      <alignment vertical="top"/>
    </xf>
    <xf numFmtId="0" fontId="26" fillId="0" borderId="0" xfId="2" applyFont="1" applyAlignment="1">
      <alignment vertical="top"/>
    </xf>
    <xf numFmtId="0" fontId="26" fillId="0" borderId="0" xfId="2" applyFont="1" applyAlignment="1">
      <alignment horizontal="center" vertical="top"/>
    </xf>
    <xf numFmtId="0" fontId="2" fillId="0" borderId="0" xfId="2" applyNumberFormat="1" applyAlignment="1">
      <alignment vertical="top"/>
    </xf>
    <xf numFmtId="0" fontId="34" fillId="0" borderId="0" xfId="2" applyFont="1" applyAlignment="1">
      <alignment vertical="top" wrapText="1"/>
    </xf>
    <xf numFmtId="0" fontId="2" fillId="0" borderId="0" xfId="2" applyNumberFormat="1" applyFont="1" applyAlignment="1">
      <alignment vertical="center"/>
    </xf>
    <xf numFmtId="0" fontId="2" fillId="0" borderId="0" xfId="2" applyAlignment="1">
      <alignment vertical="center"/>
    </xf>
    <xf numFmtId="0" fontId="2" fillId="0" borderId="0" xfId="2" applyFont="1" applyAlignment="1">
      <alignment vertical="center"/>
    </xf>
    <xf numFmtId="0" fontId="26" fillId="0" borderId="0" xfId="2" applyFont="1" applyAlignment="1">
      <alignment vertical="top" wrapText="1"/>
    </xf>
    <xf numFmtId="0" fontId="26" fillId="0" borderId="0" xfId="2" applyFont="1" applyAlignment="1">
      <alignment vertical="center"/>
    </xf>
    <xf numFmtId="0" fontId="26" fillId="0" borderId="0" xfId="2" applyFont="1" applyAlignment="1">
      <alignment horizontal="center" vertical="center"/>
    </xf>
    <xf numFmtId="15" fontId="28" fillId="0" borderId="0" xfId="2" applyNumberFormat="1" applyFont="1"/>
    <xf numFmtId="0" fontId="2" fillId="0" borderId="0" xfId="3" applyAlignment="1">
      <alignment vertical="top"/>
    </xf>
    <xf numFmtId="0" fontId="26" fillId="0" borderId="0" xfId="4" applyFont="1" applyAlignment="1">
      <alignment horizontal="right" vertical="top"/>
    </xf>
    <xf numFmtId="0" fontId="26" fillId="0" borderId="0" xfId="2" applyFont="1" applyAlignment="1">
      <alignment horizontal="right" vertical="top"/>
    </xf>
    <xf numFmtId="0" fontId="22" fillId="0" borderId="0" xfId="4" applyFont="1" applyAlignment="1">
      <alignment vertical="top"/>
    </xf>
    <xf numFmtId="0" fontId="26" fillId="0" borderId="0" xfId="2" applyFont="1" applyAlignment="1">
      <alignment horizontal="justify" vertical="top" wrapText="1"/>
    </xf>
    <xf numFmtId="0" fontId="22" fillId="0" borderId="0" xfId="4" applyFont="1" applyAlignment="1">
      <alignment horizontal="justify" vertical="top" wrapText="1"/>
    </xf>
    <xf numFmtId="0" fontId="22" fillId="0" borderId="0" xfId="4" applyFont="1" applyAlignment="1">
      <alignment horizontal="right"/>
    </xf>
    <xf numFmtId="0" fontId="22" fillId="0" borderId="0" xfId="4" applyFont="1"/>
    <xf numFmtId="0" fontId="2" fillId="0" borderId="0" xfId="4" applyFont="1"/>
    <xf numFmtId="0" fontId="26" fillId="0" borderId="0" xfId="4" applyFont="1" applyAlignment="1">
      <alignment horizontal="justify" vertical="top" wrapText="1"/>
    </xf>
    <xf numFmtId="0" fontId="22" fillId="0" borderId="0" xfId="4" applyFont="1" applyAlignment="1">
      <alignment vertical="center"/>
    </xf>
    <xf numFmtId="0" fontId="26" fillId="0" borderId="0" xfId="4" applyFont="1" applyAlignment="1">
      <alignment horizontal="right"/>
    </xf>
    <xf numFmtId="0" fontId="26" fillId="0" borderId="0" xfId="4" applyFont="1"/>
    <xf numFmtId="0" fontId="27" fillId="0" borderId="0" xfId="4" applyFont="1"/>
    <xf numFmtId="0" fontId="26" fillId="0" borderId="0" xfId="4" applyFont="1" applyAlignment="1">
      <alignment vertical="top"/>
    </xf>
    <xf numFmtId="0" fontId="26" fillId="0" borderId="0" xfId="4" applyFont="1" applyAlignment="1">
      <alignment vertical="center"/>
    </xf>
    <xf numFmtId="0" fontId="34" fillId="0" borderId="0" xfId="2" applyFont="1" applyFill="1" applyAlignment="1">
      <alignment vertical="center"/>
    </xf>
    <xf numFmtId="0" fontId="28" fillId="0" borderId="0" xfId="2" applyFont="1" applyFill="1" applyAlignment="1">
      <alignment horizontal="centerContinuous" vertical="center"/>
    </xf>
    <xf numFmtId="0" fontId="26" fillId="0" borderId="0" xfId="2" applyFont="1" applyAlignment="1">
      <alignment horizontal="centerContinuous"/>
    </xf>
    <xf numFmtId="0" fontId="26" fillId="0" borderId="0" xfId="2" applyFont="1" applyAlignment="1">
      <alignment horizontal="centerContinuous" vertical="center"/>
    </xf>
    <xf numFmtId="0" fontId="27" fillId="0" borderId="0" xfId="2" applyFont="1" applyAlignment="1">
      <alignment horizontal="centerContinuous"/>
    </xf>
    <xf numFmtId="0" fontId="32" fillId="0" borderId="0" xfId="2" applyFont="1" applyAlignment="1">
      <alignment horizontal="centerContinuous" vertical="center"/>
    </xf>
    <xf numFmtId="0" fontId="33" fillId="0" borderId="0" xfId="2" applyFont="1" applyAlignment="1">
      <alignment horizontal="centerContinuous" vertical="center"/>
    </xf>
    <xf numFmtId="0" fontId="28" fillId="0" borderId="0" xfId="2" applyFont="1" applyAlignment="1">
      <alignment horizontal="centerContinuous" vertical="center"/>
    </xf>
    <xf numFmtId="0" fontId="34" fillId="0" borderId="0" xfId="2" applyFont="1" applyAlignment="1">
      <alignment vertical="center"/>
    </xf>
    <xf numFmtId="0" fontId="35" fillId="0" borderId="0" xfId="2" applyFont="1"/>
    <xf numFmtId="0" fontId="4" fillId="0" borderId="0" xfId="2" applyFont="1" applyFill="1" applyAlignment="1">
      <alignment horizontal="centerContinuous" vertical="center"/>
    </xf>
    <xf numFmtId="0" fontId="5" fillId="0" borderId="0" xfId="2" applyFont="1" applyFill="1" applyAlignment="1">
      <alignment horizontal="centerContinuous" vertical="center"/>
    </xf>
    <xf numFmtId="0" fontId="36" fillId="0" borderId="0" xfId="2" applyFont="1" applyFill="1" applyAlignment="1">
      <alignment horizontal="centerContinuous" vertical="center"/>
    </xf>
    <xf numFmtId="0" fontId="15" fillId="0" borderId="0" xfId="2" applyFont="1" applyFill="1" applyAlignment="1">
      <alignment horizontal="centerContinuous" vertical="center"/>
    </xf>
    <xf numFmtId="0" fontId="10" fillId="0" borderId="0" xfId="2" applyFont="1" applyFill="1" applyAlignment="1">
      <alignment horizontal="centerContinuous" vertical="center"/>
    </xf>
    <xf numFmtId="0" fontId="37" fillId="0" borderId="0" xfId="2" applyFont="1" applyFill="1" applyAlignment="1">
      <alignment horizontal="centerContinuous" vertical="center"/>
    </xf>
    <xf numFmtId="0" fontId="19" fillId="0" borderId="0" xfId="2" applyFont="1" applyFill="1" applyAlignment="1">
      <alignment horizontal="centerContinuous" vertical="center"/>
    </xf>
    <xf numFmtId="0" fontId="22" fillId="0" borderId="0" xfId="2" applyFont="1" applyFill="1" applyAlignment="1">
      <alignment horizontal="centerContinuous" vertical="center"/>
    </xf>
    <xf numFmtId="0" fontId="23" fillId="0" borderId="0" xfId="2" applyFont="1" applyFill="1" applyAlignment="1">
      <alignment horizontal="centerContinuous" vertical="center"/>
    </xf>
    <xf numFmtId="0" fontId="5" fillId="0" borderId="0" xfId="2" applyFont="1" applyFill="1" applyAlignment="1">
      <alignment vertical="center"/>
    </xf>
    <xf numFmtId="0" fontId="22" fillId="0" borderId="0" xfId="2" applyFont="1" applyFill="1"/>
    <xf numFmtId="0" fontId="2" fillId="0" borderId="0" xfId="2" applyFill="1"/>
    <xf numFmtId="0" fontId="22" fillId="0" borderId="0" xfId="2" applyFont="1" applyFill="1" applyAlignment="1">
      <alignment horizontal="right"/>
    </xf>
    <xf numFmtId="0" fontId="22" fillId="0" borderId="0" xfId="2" quotePrefix="1" applyFont="1" applyFill="1"/>
    <xf numFmtId="41" fontId="22" fillId="0" borderId="0" xfId="1" applyFont="1" applyFill="1"/>
    <xf numFmtId="43" fontId="22" fillId="0" borderId="0" xfId="2" applyNumberFormat="1" applyFont="1" applyFill="1"/>
    <xf numFmtId="41" fontId="37" fillId="0" borderId="0" xfId="1" applyFont="1" applyFill="1"/>
    <xf numFmtId="0" fontId="38" fillId="0" borderId="0" xfId="2" applyFont="1" applyFill="1"/>
    <xf numFmtId="0" fontId="39" fillId="0" borderId="0" xfId="2" applyFont="1" applyFill="1"/>
    <xf numFmtId="0" fontId="22" fillId="0" borderId="0" xfId="2" applyFont="1" applyFill="1" applyAlignment="1">
      <alignment vertical="top"/>
    </xf>
    <xf numFmtId="0" fontId="22" fillId="0" borderId="0" xfId="2" applyFont="1" applyFill="1" applyAlignment="1">
      <alignment horizontal="center" vertical="top"/>
    </xf>
    <xf numFmtId="0" fontId="2" fillId="0" borderId="0" xfId="2" applyAlignment="1">
      <alignment vertical="top"/>
    </xf>
    <xf numFmtId="0" fontId="22" fillId="0" borderId="0" xfId="2" applyFont="1" applyFill="1" applyAlignment="1">
      <alignment vertical="center"/>
    </xf>
    <xf numFmtId="0" fontId="22" fillId="0" borderId="0" xfId="2" applyFont="1" applyFill="1" applyAlignment="1">
      <alignment horizontal="center" vertical="center"/>
    </xf>
    <xf numFmtId="15" fontId="22" fillId="0" borderId="0" xfId="2" applyNumberFormat="1" applyFont="1" applyFill="1"/>
    <xf numFmtId="0" fontId="22" fillId="0" borderId="0" xfId="2" applyFont="1" applyFill="1" applyAlignment="1">
      <alignment horizontal="center"/>
    </xf>
    <xf numFmtId="0" fontId="22" fillId="0" borderId="0" xfId="2" applyFont="1" applyFill="1" applyAlignment="1">
      <alignment horizontal="centerContinuous"/>
    </xf>
    <xf numFmtId="0" fontId="2" fillId="0" borderId="0" xfId="2" applyFill="1" applyAlignment="1">
      <alignment horizontal="centerContinuous"/>
    </xf>
    <xf numFmtId="0" fontId="39" fillId="0" borderId="0" xfId="2" applyFont="1" applyFill="1" applyAlignment="1">
      <alignment horizontal="centerContinuous" vertical="center"/>
    </xf>
    <xf numFmtId="0" fontId="35" fillId="0" borderId="0" xfId="2" applyFont="1" applyFill="1"/>
    <xf numFmtId="0" fontId="41" fillId="0" borderId="0" xfId="2" applyFont="1" applyFill="1"/>
    <xf numFmtId="0" fontId="22" fillId="0" borderId="0" xfId="2" applyFont="1" applyAlignment="1">
      <alignment vertical="top"/>
    </xf>
    <xf numFmtId="0" fontId="41" fillId="0" borderId="0" xfId="2" applyFont="1"/>
    <xf numFmtId="0" fontId="40" fillId="0" borderId="0" xfId="2" applyFont="1" applyFill="1" applyAlignment="1">
      <alignment horizontal="center" vertical="center"/>
    </xf>
    <xf numFmtId="0" fontId="22" fillId="0" borderId="0" xfId="2" applyFont="1" applyFill="1" applyAlignment="1">
      <alignment horizontal="center" vertical="center"/>
    </xf>
    <xf numFmtId="0" fontId="40" fillId="0" borderId="0" xfId="2" applyFont="1" applyFill="1" applyAlignment="1">
      <alignment horizontal="justify" vertical="top" wrapText="1"/>
    </xf>
    <xf numFmtId="0" fontId="22" fillId="0" borderId="0" xfId="2" applyFont="1" applyFill="1" applyAlignment="1">
      <alignment horizontal="justify" vertical="top" wrapText="1"/>
    </xf>
    <xf numFmtId="0" fontId="26" fillId="0" borderId="0" xfId="4" applyFont="1" applyAlignment="1">
      <alignment horizontal="justify" vertical="top" wrapText="1"/>
    </xf>
    <xf numFmtId="0" fontId="22" fillId="0" borderId="0" xfId="2" applyFont="1" applyFill="1" applyAlignment="1">
      <alignment horizontal="left" vertical="top" wrapText="1"/>
    </xf>
    <xf numFmtId="0" fontId="34" fillId="0" borderId="0" xfId="2" applyFont="1" applyAlignment="1">
      <alignment horizontal="justify" vertical="top" wrapText="1"/>
    </xf>
    <xf numFmtId="0" fontId="26" fillId="0" borderId="0" xfId="2" applyFont="1" applyAlignment="1">
      <alignment horizontal="justify" vertical="top" wrapText="1"/>
    </xf>
  </cellXfs>
  <cellStyles count="176">
    <cellStyle name="12" xfId="5"/>
    <cellStyle name="Body" xfId="6"/>
    <cellStyle name="Calc Currency (0)" xfId="7"/>
    <cellStyle name="Comma [0]" xfId="1" builtinId="6"/>
    <cellStyle name="Comma [0] 10" xfId="8"/>
    <cellStyle name="Comma [0] 11" xfId="9"/>
    <cellStyle name="Comma [0] 12" xfId="10"/>
    <cellStyle name="Comma [0] 13" xfId="11"/>
    <cellStyle name="Comma [0] 14" xfId="12"/>
    <cellStyle name="Comma [0] 14 2" xfId="13"/>
    <cellStyle name="Comma [0] 14 3" xfId="14"/>
    <cellStyle name="Comma [0] 14 4" xfId="15"/>
    <cellStyle name="Comma [0] 15" xfId="16"/>
    <cellStyle name="Comma [0] 15 2" xfId="17"/>
    <cellStyle name="Comma [0] 15 3" xfId="18"/>
    <cellStyle name="Comma [0] 16" xfId="19"/>
    <cellStyle name="Comma [0] 16 2" xfId="20"/>
    <cellStyle name="Comma [0] 16 3" xfId="21"/>
    <cellStyle name="Comma [0] 2" xfId="22"/>
    <cellStyle name="Comma [0] 2 2" xfId="23"/>
    <cellStyle name="Comma [0] 2 3" xfId="24"/>
    <cellStyle name="Comma [0] 2_3. Paket 3 ok" xfId="25"/>
    <cellStyle name="Comma [0] 3" xfId="26"/>
    <cellStyle name="Comma [0] 3 2" xfId="27"/>
    <cellStyle name="Comma [0] 3 3" xfId="28"/>
    <cellStyle name="Comma [0] 3 4" xfId="29"/>
    <cellStyle name="Comma [0] 3 5" xfId="30"/>
    <cellStyle name="Comma [0] 3 6" xfId="31"/>
    <cellStyle name="Comma [0] 3 7" xfId="32"/>
    <cellStyle name="Comma [0] 4" xfId="33"/>
    <cellStyle name="Comma [0] 4 2" xfId="34"/>
    <cellStyle name="Comma [0] 5" xfId="35"/>
    <cellStyle name="Comma [0] 6" xfId="36"/>
    <cellStyle name="Comma [0] 6 2" xfId="37"/>
    <cellStyle name="Comma [0] 7" xfId="38"/>
    <cellStyle name="Comma [0] 8" xfId="39"/>
    <cellStyle name="Comma [0] 9" xfId="40"/>
    <cellStyle name="Comma 10" xfId="41"/>
    <cellStyle name="Comma 10 2" xfId="42"/>
    <cellStyle name="Comma 10 3" xfId="43"/>
    <cellStyle name="Comma 10 4" xfId="44"/>
    <cellStyle name="Comma 2" xfId="45"/>
    <cellStyle name="Comma 2 2" xfId="46"/>
    <cellStyle name="Comma 2 2 2" xfId="47"/>
    <cellStyle name="Comma 2 3" xfId="48"/>
    <cellStyle name="Comma 2 4" xfId="49"/>
    <cellStyle name="Comma 2 5" xfId="50"/>
    <cellStyle name="Comma 2 6" xfId="51"/>
    <cellStyle name="Comma 2 7" xfId="52"/>
    <cellStyle name="Comma 2_HPS - OE" xfId="53"/>
    <cellStyle name="Comma 3" xfId="54"/>
    <cellStyle name="Comma 3 2" xfId="55"/>
    <cellStyle name="Comma 3 3" xfId="56"/>
    <cellStyle name="Comma 3_3. Paket 3 ok" xfId="57"/>
    <cellStyle name="Comma 4" xfId="58"/>
    <cellStyle name="Comma 4 2" xfId="59"/>
    <cellStyle name="Comma 4 3" xfId="60"/>
    <cellStyle name="Comma 5" xfId="61"/>
    <cellStyle name="Comma 6" xfId="62"/>
    <cellStyle name="Comma 6 2" xfId="63"/>
    <cellStyle name="Comma 7" xfId="64"/>
    <cellStyle name="Comma 8" xfId="65"/>
    <cellStyle name="Comma 8 2" xfId="66"/>
    <cellStyle name="Comma 9" xfId="67"/>
    <cellStyle name="Comma 9 2" xfId="68"/>
    <cellStyle name="Comma 9 3" xfId="69"/>
    <cellStyle name="Copied" xfId="70"/>
    <cellStyle name="Currency [0] 2" xfId="71"/>
    <cellStyle name="Currency [0] 3" xfId="72"/>
    <cellStyle name="Currency [0] 4" xfId="73"/>
    <cellStyle name="Currency 2" xfId="74"/>
    <cellStyle name="Currency 2 2" xfId="75"/>
    <cellStyle name="Currency 2 3" xfId="76"/>
    <cellStyle name="Currency 2 4" xfId="77"/>
    <cellStyle name="Currency 3" xfId="78"/>
    <cellStyle name="Currency 3 2" xfId="79"/>
    <cellStyle name="Currency 3 3" xfId="80"/>
    <cellStyle name="Currency 3 4" xfId="81"/>
    <cellStyle name="Date" xfId="82"/>
    <cellStyle name="Entered" xfId="83"/>
    <cellStyle name="Excel Built-in Normal" xfId="84"/>
    <cellStyle name="Fixed" xfId="85"/>
    <cellStyle name="Grey" xfId="86"/>
    <cellStyle name="Grey 2" xfId="87"/>
    <cellStyle name="Grey 3" xfId="88"/>
    <cellStyle name="Grey 4" xfId="89"/>
    <cellStyle name="Header1" xfId="90"/>
    <cellStyle name="Header2" xfId="91"/>
    <cellStyle name="Heading1" xfId="92"/>
    <cellStyle name="Heading2" xfId="93"/>
    <cellStyle name="Hyperlink 2" xfId="94"/>
    <cellStyle name="Input [yellow]" xfId="95"/>
    <cellStyle name="Input [yellow] 2" xfId="96"/>
    <cellStyle name="Input [yellow] 3" xfId="97"/>
    <cellStyle name="Input [yellow] 4" xfId="98"/>
    <cellStyle name="m" xfId="99"/>
    <cellStyle name="m_PENAWARAN BANGUNAN LENGKAP" xfId="100"/>
    <cellStyle name="m_PENAWARAN BANGUNAN LENGKAP_PENAWARAN PLAT KUICKER. CV. MEKAR" xfId="101"/>
    <cellStyle name="Millares [0]_Well Timing" xfId="102"/>
    <cellStyle name="Millares_Well Timing" xfId="103"/>
    <cellStyle name="Moneda [0]_Well Timing" xfId="104"/>
    <cellStyle name="Moneda_Well Timing" xfId="105"/>
    <cellStyle name="Normal" xfId="0" builtinId="0"/>
    <cellStyle name="Normal - Style1" xfId="106"/>
    <cellStyle name="Normal 10" xfId="107"/>
    <cellStyle name="Normal 10 2" xfId="108"/>
    <cellStyle name="Normal 10 3" xfId="109"/>
    <cellStyle name="Normal 11" xfId="110"/>
    <cellStyle name="Normal 12" xfId="111"/>
    <cellStyle name="Normal 13" xfId="112"/>
    <cellStyle name="Normal 14" xfId="113"/>
    <cellStyle name="Normal 14 2" xfId="114"/>
    <cellStyle name="Normal 14_RAB GEDUNG PERTEMUAN" xfId="115"/>
    <cellStyle name="Normal 15" xfId="116"/>
    <cellStyle name="Normal 16" xfId="117"/>
    <cellStyle name="Normal 17" xfId="118"/>
    <cellStyle name="Normal 18" xfId="119"/>
    <cellStyle name="Normal 19" xfId="120"/>
    <cellStyle name="Normal 2" xfId="3"/>
    <cellStyle name="Normal 2 12" xfId="121"/>
    <cellStyle name="Normal 2 12 2" xfId="122"/>
    <cellStyle name="Normal 2 2" xfId="123"/>
    <cellStyle name="Normal 2 2 2" xfId="124"/>
    <cellStyle name="Normal 2 3" xfId="125"/>
    <cellStyle name="Normal 2 3 2" xfId="126"/>
    <cellStyle name="Normal 2 4" xfId="127"/>
    <cellStyle name="Normal 2 5" xfId="128"/>
    <cellStyle name="Normal 2 6" xfId="129"/>
    <cellStyle name="Normal 2 7" xfId="130"/>
    <cellStyle name="Normal 2_1. Paket 1 ok" xfId="131"/>
    <cellStyle name="Normal 20" xfId="132"/>
    <cellStyle name="Normal 21" xfId="133"/>
    <cellStyle name="Normal 27" xfId="134"/>
    <cellStyle name="Normal 3" xfId="135"/>
    <cellStyle name="Normal 3 2" xfId="136"/>
    <cellStyle name="Normal 3 3" xfId="137"/>
    <cellStyle name="Normal 3 4" xfId="138"/>
    <cellStyle name="Normal 3 5" xfId="139"/>
    <cellStyle name="Normal 3 6" xfId="140"/>
    <cellStyle name="Normal 3_Book1" xfId="141"/>
    <cellStyle name="Normal 4" xfId="142"/>
    <cellStyle name="Normal 4 2" xfId="143"/>
    <cellStyle name="Normal 4 2 2" xfId="144"/>
    <cellStyle name="Normal 4 3" xfId="145"/>
    <cellStyle name="Normal 4_Book1" xfId="146"/>
    <cellStyle name="Normal 5" xfId="147"/>
    <cellStyle name="Normal 5 2" xfId="148"/>
    <cellStyle name="Normal 6" xfId="2"/>
    <cellStyle name="Normal 6 2" xfId="4"/>
    <cellStyle name="Normal 6 3" xfId="149"/>
    <cellStyle name="Normal 6 4" xfId="150"/>
    <cellStyle name="Normal 6_LAPORAN MINGGUAN BDRS POBUNDAYAN" xfId="151"/>
    <cellStyle name="Normal 7" xfId="152"/>
    <cellStyle name="Normal 7 2" xfId="153"/>
    <cellStyle name="Normal 7 3" xfId="154"/>
    <cellStyle name="Normal 8" xfId="155"/>
    <cellStyle name="Normal 8 2" xfId="156"/>
    <cellStyle name="Normal 8 3" xfId="157"/>
    <cellStyle name="Normal 8 4" xfId="158"/>
    <cellStyle name="Normal 9" xfId="159"/>
    <cellStyle name="Normal 9 2" xfId="160"/>
    <cellStyle name="Normal 9 3" xfId="161"/>
    <cellStyle name="Normal[0]" xfId="162"/>
    <cellStyle name="Percent [2]" xfId="163"/>
    <cellStyle name="Percent 2" xfId="164"/>
    <cellStyle name="Percent 2 2" xfId="165"/>
    <cellStyle name="Percent 2 3" xfId="166"/>
    <cellStyle name="Percent 2 4" xfId="167"/>
    <cellStyle name="Percent 2 5" xfId="168"/>
    <cellStyle name="Percent 2 6" xfId="169"/>
    <cellStyle name="Percent 3" xfId="170"/>
    <cellStyle name="Percent 4" xfId="171"/>
    <cellStyle name="RevList" xfId="172"/>
    <cellStyle name="S12" xfId="173"/>
    <cellStyle name="S8" xfId="174"/>
    <cellStyle name="Subtotal" xfId="1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61</xdr:row>
      <xdr:rowOff>76200</xdr:rowOff>
    </xdr:from>
    <xdr:to>
      <xdr:col>12</xdr:col>
      <xdr:colOff>1095375</xdr:colOff>
      <xdr:row>61</xdr:row>
      <xdr:rowOff>85725</xdr:rowOff>
    </xdr:to>
    <xdr:sp macro="" textlink="">
      <xdr:nvSpPr>
        <xdr:cNvPr id="2" name="Line 2"/>
        <xdr:cNvSpPr>
          <a:spLocks noChangeShapeType="1"/>
        </xdr:cNvSpPr>
      </xdr:nvSpPr>
      <xdr:spPr bwMode="auto">
        <a:xfrm>
          <a:off x="0" y="10715625"/>
          <a:ext cx="6505575" cy="0"/>
        </a:xfrm>
        <a:prstGeom prst="line">
          <a:avLst/>
        </a:prstGeom>
        <a:noFill/>
        <a:ln w="57150" cmpd="thinThick">
          <a:solidFill>
            <a:srgbClr val="000000"/>
          </a:solidFill>
          <a:round/>
          <a:headEnd/>
          <a:tailEnd/>
        </a:ln>
      </xdr:spPr>
    </xdr:sp>
    <xdr:clientData/>
  </xdr:twoCellAnchor>
  <xdr:twoCellAnchor>
    <xdr:from>
      <xdr:col>0</xdr:col>
      <xdr:colOff>28575</xdr:colOff>
      <xdr:row>121</xdr:row>
      <xdr:rowOff>76200</xdr:rowOff>
    </xdr:from>
    <xdr:to>
      <xdr:col>13</xdr:col>
      <xdr:colOff>0</xdr:colOff>
      <xdr:row>121</xdr:row>
      <xdr:rowOff>85725</xdr:rowOff>
    </xdr:to>
    <xdr:sp macro="" textlink="">
      <xdr:nvSpPr>
        <xdr:cNvPr id="3" name="Line 2"/>
        <xdr:cNvSpPr>
          <a:spLocks noChangeShapeType="1"/>
        </xdr:cNvSpPr>
      </xdr:nvSpPr>
      <xdr:spPr bwMode="auto">
        <a:xfrm>
          <a:off x="28575" y="10715625"/>
          <a:ext cx="6619875" cy="0"/>
        </a:xfrm>
        <a:prstGeom prst="line">
          <a:avLst/>
        </a:prstGeom>
        <a:noFill/>
        <a:ln w="57150" cmpd="thinThick">
          <a:solidFill>
            <a:srgbClr val="000000"/>
          </a:solidFill>
          <a:round/>
          <a:headEnd/>
          <a:tailEnd/>
        </a:ln>
      </xdr:spPr>
    </xdr:sp>
    <xdr:clientData/>
  </xdr:twoCellAnchor>
  <xdr:twoCellAnchor>
    <xdr:from>
      <xdr:col>5</xdr:col>
      <xdr:colOff>209550</xdr:colOff>
      <xdr:row>93</xdr:row>
      <xdr:rowOff>66675</xdr:rowOff>
    </xdr:from>
    <xdr:to>
      <xdr:col>9</xdr:col>
      <xdr:colOff>76200</xdr:colOff>
      <xdr:row>94</xdr:row>
      <xdr:rowOff>76200</xdr:rowOff>
    </xdr:to>
    <xdr:sp macro="" textlink="">
      <xdr:nvSpPr>
        <xdr:cNvPr id="4" name="Oval 3"/>
        <xdr:cNvSpPr/>
      </xdr:nvSpPr>
      <xdr:spPr>
        <a:xfrm>
          <a:off x="1495425" y="10715625"/>
          <a:ext cx="2162175" cy="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p>
      </xdr:txBody>
    </xdr:sp>
    <xdr:clientData/>
  </xdr:twoCellAnchor>
  <xdr:twoCellAnchor>
    <xdr:from>
      <xdr:col>0</xdr:col>
      <xdr:colOff>28576</xdr:colOff>
      <xdr:row>0</xdr:row>
      <xdr:rowOff>85724</xdr:rowOff>
    </xdr:from>
    <xdr:to>
      <xdr:col>2</xdr:col>
      <xdr:colOff>47626</xdr:colOff>
      <xdr:row>3</xdr:row>
      <xdr:rowOff>152399</xdr:rowOff>
    </xdr:to>
    <xdr:sp macro="" textlink="">
      <xdr:nvSpPr>
        <xdr:cNvPr id="5" name="Rectangle 4" descr="logo spkt"/>
        <xdr:cNvSpPr>
          <a:spLocks noChangeArrowheads="1"/>
        </xdr:cNvSpPr>
      </xdr:nvSpPr>
      <xdr:spPr bwMode="auto">
        <a:xfrm>
          <a:off x="28576" y="85724"/>
          <a:ext cx="609600" cy="857250"/>
        </a:xfrm>
        <a:prstGeom prst="rect">
          <a:avLst/>
        </a:prstGeom>
        <a:blipFill dpi="0" rotWithShape="1">
          <a:blip xmlns:r="http://schemas.openxmlformats.org/officeDocument/2006/relationships" r:embed="rId1" cstate="print"/>
          <a:srcRect/>
          <a:stretch>
            <a:fillRect/>
          </a:stretch>
        </a:blipFill>
        <a:ln w="9525">
          <a:noFill/>
          <a:miter lim="800000"/>
          <a:headEnd/>
          <a:tailEnd/>
        </a:ln>
      </xdr:spPr>
    </xdr:sp>
    <xdr:clientData/>
  </xdr:twoCellAnchor>
  <xdr:twoCellAnchor editAs="oneCell">
    <xdr:from>
      <xdr:col>12</xdr:col>
      <xdr:colOff>200025</xdr:colOff>
      <xdr:row>15</xdr:row>
      <xdr:rowOff>152401</xdr:rowOff>
    </xdr:from>
    <xdr:to>
      <xdr:col>12</xdr:col>
      <xdr:colOff>1076324</xdr:colOff>
      <xdr:row>18</xdr:row>
      <xdr:rowOff>2823</xdr:rowOff>
    </xdr:to>
    <xdr:pic>
      <xdr:nvPicPr>
        <xdr:cNvPr id="6" name="Picture 5" descr="images.jpg"/>
        <xdr:cNvPicPr>
          <a:picLocks noChangeAspect="1"/>
        </xdr:cNvPicPr>
      </xdr:nvPicPr>
      <xdr:blipFill>
        <a:blip xmlns:r="http://schemas.openxmlformats.org/officeDocument/2006/relationships" r:embed="rId2" cstate="print"/>
        <a:stretch>
          <a:fillRect/>
        </a:stretch>
      </xdr:blipFill>
      <xdr:spPr>
        <a:xfrm>
          <a:off x="5610225" y="3038476"/>
          <a:ext cx="876299" cy="421922"/>
        </a:xfrm>
        <a:prstGeom prst="rect">
          <a:avLst/>
        </a:prstGeom>
        <a:ln>
          <a:noFill/>
        </a:ln>
        <a:effectLst>
          <a:outerShdw blurRad="292100" dist="139700" dir="2700000" algn="tl" rotWithShape="0">
            <a:srgbClr val="333333">
              <a:alpha val="65000"/>
            </a:srgb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ATA%202009\Panitia%20Lelang%202009\RAB%20HPS%20SAMUA%20PANITIA%202009\BINA%20MARGA\22%20HPS%20JALAN%20PINOGALUMAN%20-LABUANG%20UKI%20FIX.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ATA%20RIZAL/DISPERINDAG%20APBN%202013/PEMBANGUNAN%20GUDANG%20NON%20SRG/Evaluasi%20Gudang%20Non%20SRG.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OE\OE%20PUTARAN%20PERTAMA\Aceh%20Barat\MY%20FILES\Wilayah%20IV\Boss\HPS%20LABUHAN%20HAJI.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Operator_1\d\DATA\DED%20T.A%202001\ANALISA%20DED%202001\ANALISA%20%202001.PEDOMAN%20RA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iv2-angg-3\palangkaraya\My%20Documents\TEKNIK\TENDER2\JATIM\DATABASE\KUFPEC\CF-C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Dokumen%20KUA\Poelkerja\RAB%20Coll\Rab%20UG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Evaluasi%20%20Lelang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My%20Documents\Ded%20from%20Comp%20P450\DRUP\ALU%20PUNT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My%20Documents\TA%202002\RM-KAPOLRES\Rab-HP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KOPE'AN\BANK%20GUE\Gado-gado\Data\DED%202001\ANALISA%20%202001.B\ANALISA%20%202001.B%20(JALA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My%20Documents\Penawaran\Rab%20Penawar\CV-%20LIA%20MAKMUR%20SEN%20JEM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ifata-001\Data%20(D)\Comanditer\PPJ%20JEMBATAN%20iE%20BUBOH\Documents%20and%20Settings\OFFICE\My%20Documents\RAB%20JALAN%20BANG%20RAHMAD%20HUMAID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ifata-001\Data%20(D)\Comanditer\PPJ%20JEMBATAN%20iE%20BUBOH\Documents%20and%20Settings\GANESA\My%20Documents\Fisik-PNR-Sarullah.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IFATA-001\Data%20(D)\P2003\Progres\BAP-PRS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My%20Documents\Penawaran\Rab%20Penawar\CV-%20LIA%20MAKMUR%20SEN%20JEM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antitas"/>
      <sheetName val="terbilang "/>
      <sheetName val="MOS"/>
      <sheetName val="Informasi"/>
      <sheetName val="Rekap"/>
      <sheetName val="DKH"/>
      <sheetName val="PE UT"/>
      <sheetName val="Upah+Bahan"/>
      <sheetName val="H.Alat"/>
      <sheetName val="A.Alat"/>
      <sheetName val="Analisa Quarry"/>
      <sheetName val="AGREGAT"/>
      <sheetName val="Div.1"/>
      <sheetName val="A.Div 2"/>
      <sheetName val="R.Div 2 "/>
      <sheetName val="A.Div3"/>
      <sheetName val="R.Div3 "/>
      <sheetName val="A.Div 4"/>
      <sheetName val="R.Div4"/>
      <sheetName val="A.Div5"/>
      <sheetName val="R.Div5"/>
      <sheetName val="A.Div 6"/>
      <sheetName val="R.Div 6"/>
      <sheetName val="A.Div7"/>
      <sheetName val="R.Div7"/>
      <sheetName val="A.Div8"/>
      <sheetName val="R.Div8 "/>
      <sheetName val="A.Div9"/>
      <sheetName val="R.Div9 "/>
      <sheetName val="A.Div10"/>
      <sheetName val="R.Div10 "/>
      <sheetName val="Rutin"/>
      <sheetName val="KONFIRMASI"/>
    </sheetNames>
    <sheetDataSet>
      <sheetData sheetId="0" refreshError="1"/>
      <sheetData sheetId="1" refreshError="1"/>
      <sheetData sheetId="2" refreshError="1"/>
      <sheetData sheetId="3" refreshError="1"/>
      <sheetData sheetId="4"/>
      <sheetData sheetId="5"/>
      <sheetData sheetId="6" refreshError="1"/>
      <sheetData sheetId="7"/>
      <sheetData sheetId="8" refreshError="1"/>
      <sheetData sheetId="9">
        <row r="8">
          <cell r="AW8">
            <v>2061717.6090179519</v>
          </cell>
        </row>
        <row r="9">
          <cell r="AW9">
            <v>309253.87561871315</v>
          </cell>
        </row>
        <row r="10">
          <cell r="AW10">
            <v>48461.758613481441</v>
          </cell>
        </row>
        <row r="11">
          <cell r="AW11">
            <v>408277.50174912298</v>
          </cell>
        </row>
        <row r="12">
          <cell r="AW12">
            <v>105043.84466914019</v>
          </cell>
        </row>
        <row r="13">
          <cell r="AW13">
            <v>34413.73767277709</v>
          </cell>
        </row>
        <row r="14">
          <cell r="AW14">
            <v>293306.45520606887</v>
          </cell>
        </row>
        <row r="15">
          <cell r="AW15">
            <v>186048.82231307781</v>
          </cell>
        </row>
        <row r="16">
          <cell r="AW16">
            <v>240941.90317921509</v>
          </cell>
        </row>
        <row r="17">
          <cell r="AW17">
            <v>372404.08559666644</v>
          </cell>
        </row>
        <row r="18">
          <cell r="AW18">
            <v>176862.15622387023</v>
          </cell>
        </row>
        <row r="19">
          <cell r="AW19">
            <v>194778.92928102263</v>
          </cell>
        </row>
        <row r="20">
          <cell r="AW20">
            <v>319441.63110408856</v>
          </cell>
        </row>
        <row r="21">
          <cell r="AW21">
            <v>316114.40073521656</v>
          </cell>
        </row>
        <row r="22">
          <cell r="AW22">
            <v>301220.74446832499</v>
          </cell>
        </row>
        <row r="23">
          <cell r="AW23">
            <v>157274.36279296357</v>
          </cell>
        </row>
        <row r="24">
          <cell r="AW24">
            <v>171192.82082896557</v>
          </cell>
        </row>
        <row r="25">
          <cell r="AW25">
            <v>172943.97166912269</v>
          </cell>
        </row>
        <row r="26">
          <cell r="AW26">
            <v>225928.97119679794</v>
          </cell>
        </row>
        <row r="27">
          <cell r="AW27">
            <v>29785.248755724133</v>
          </cell>
        </row>
        <row r="28">
          <cell r="AW28">
            <v>525134.96789485891</v>
          </cell>
        </row>
        <row r="29">
          <cell r="AW29">
            <v>26355.770921618223</v>
          </cell>
        </row>
        <row r="30">
          <cell r="AW30">
            <v>163155.21887284348</v>
          </cell>
        </row>
        <row r="31">
          <cell r="AW31">
            <v>42521.961053652223</v>
          </cell>
        </row>
        <row r="32">
          <cell r="AW32">
            <v>24868.793087512313</v>
          </cell>
        </row>
        <row r="33">
          <cell r="AW33">
            <v>30730.375575923637</v>
          </cell>
        </row>
        <row r="34">
          <cell r="AW34">
            <v>100942.55517129929</v>
          </cell>
        </row>
        <row r="35">
          <cell r="AW35">
            <v>126065.32051581146</v>
          </cell>
        </row>
        <row r="36">
          <cell r="AW36">
            <v>203079.65354489145</v>
          </cell>
        </row>
        <row r="37">
          <cell r="AW37">
            <v>62574.885391487667</v>
          </cell>
        </row>
        <row r="38">
          <cell r="AW38">
            <v>177038.30190192349</v>
          </cell>
        </row>
        <row r="39">
          <cell r="AW39">
            <v>60198.210820227585</v>
          </cell>
        </row>
        <row r="40">
          <cell r="AW40">
            <v>579174.37433657213</v>
          </cell>
        </row>
      </sheetData>
      <sheetData sheetId="10" refreshError="1"/>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refreshError="1"/>
      <sheetData sheetId="26"/>
      <sheetData sheetId="27" refreshError="1"/>
      <sheetData sheetId="28"/>
      <sheetData sheetId="29"/>
      <sheetData sheetId="30"/>
      <sheetData sheetId="31"/>
      <sheetData sheetId="3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lit Lelang"/>
      <sheetName val="DAFTAR ISI"/>
      <sheetName val="RINGKASAN"/>
      <sheetName val="PROSES-EVA-LLG"/>
      <sheetName val="TABEL-A-B-C"/>
      <sheetName val="TABEL-D Fisik"/>
      <sheetName val="RESUME"/>
      <sheetName val="BAHP"/>
      <sheetName val="NO. SURAT"/>
      <sheetName val="Rp 1"/>
      <sheetName val="Rp 2"/>
      <sheetName val="Rp 3"/>
      <sheetName val="Kulit Ev."/>
      <sheetName val="BA. Klarifi"/>
      <sheetName val="BA.  PQ"/>
      <sheetName val="Lamp. PQ"/>
      <sheetName val="DHR"/>
      <sheetName val="Undangan Ver &amp; Klafi"/>
      <sheetName val="MENU"/>
      <sheetName val="B.A KUALIFIKASI Fisik"/>
      <sheetName val="Nilai Isian Kwlf Fisik"/>
      <sheetName val="Kulit Lelang (2)"/>
      <sheetName val="BAB-1-IV"/>
      <sheetName val="B.A EV.HARGA"/>
      <sheetName val="Lamp-2 Ev. Harga"/>
      <sheetName val="Lamp-1 Ev. Harga"/>
      <sheetName val="Lamp Tekhnis-2 (Barang)"/>
      <sheetName val="Lamp. Teknis-1 (Barang)"/>
      <sheetName val="BA-EV. TEKHNIS"/>
      <sheetName val="Lamp Tekhnis-2 (Fisik)"/>
      <sheetName val="Lamp. Teknis-1 (Fisik)"/>
      <sheetName val="BA-EV. ADM"/>
      <sheetName val="Lamp. B.A. Adm Fisik"/>
      <sheetName val="BA-KOREKSI ARITMATIKA"/>
      <sheetName val="Lamp Koreksi Aritmatik"/>
      <sheetName val="BA. BUKA"/>
      <sheetName val="DHR PEMBUKAAN"/>
      <sheetName val="BA. AANWIZJING"/>
      <sheetName val="DHR AANWIZJING"/>
      <sheetName val="KULIT ARSIP PAN"/>
      <sheetName val="PENDAFTARAN DAN PENGAMBILAN DOK"/>
      <sheetName val="Sheet1"/>
      <sheetName val="Tanda Terima Berkas"/>
    </sheetNames>
    <sheetDataSet>
      <sheetData sheetId="0">
        <row r="2">
          <cell r="B2" t="str">
            <v>DINAS PERINDUSTRIAN, PERDAGANGAN DAN PERTAMBANGAN KAB. ACEH TENGGARA</v>
          </cell>
        </row>
      </sheetData>
      <sheetData sheetId="1">
        <row r="12">
          <cell r="H12" t="str">
            <v>Kutacane, tanggal tersebut diatas</v>
          </cell>
        </row>
      </sheetData>
      <sheetData sheetId="2"/>
      <sheetData sheetId="3"/>
      <sheetData sheetId="4"/>
      <sheetData sheetId="5"/>
      <sheetData sheetId="6"/>
      <sheetData sheetId="7"/>
      <sheetData sheetId="8">
        <row r="12">
          <cell r="H12" t="str">
            <v>Kutacane, tanggal tersebut diatas</v>
          </cell>
        </row>
      </sheetData>
      <sheetData sheetId="9"/>
      <sheetData sheetId="10"/>
      <sheetData sheetId="11"/>
      <sheetData sheetId="12"/>
      <sheetData sheetId="13"/>
      <sheetData sheetId="14"/>
      <sheetData sheetId="15"/>
      <sheetData sheetId="16"/>
      <sheetData sheetId="17"/>
      <sheetData sheetId="18">
        <row r="45">
          <cell r="I45" t="str">
            <v>PT. JIBAN AMAN SENTOSA</v>
          </cell>
        </row>
      </sheetData>
      <sheetData sheetId="19"/>
      <sheetData sheetId="20"/>
      <sheetData sheetId="21"/>
      <sheetData sheetId="22">
        <row r="90">
          <cell r="O90">
            <v>5</v>
          </cell>
        </row>
      </sheetData>
      <sheetData sheetId="23"/>
      <sheetData sheetId="24"/>
      <sheetData sheetId="25"/>
      <sheetData sheetId="26"/>
      <sheetData sheetId="27"/>
      <sheetData sheetId="28"/>
      <sheetData sheetId="29"/>
      <sheetData sheetId="30"/>
      <sheetData sheetId="31"/>
      <sheetData sheetId="32">
        <row r="6">
          <cell r="A6" t="str">
            <v>HPS</v>
          </cell>
        </row>
      </sheetData>
      <sheetData sheetId="33">
        <row r="5">
          <cell r="A5" t="str">
            <v>SATKER</v>
          </cell>
        </row>
      </sheetData>
      <sheetData sheetId="34">
        <row r="6">
          <cell r="A6" t="str">
            <v>HPS</v>
          </cell>
        </row>
      </sheetData>
      <sheetData sheetId="35">
        <row r="5">
          <cell r="A5" t="str">
            <v>SATKER</v>
          </cell>
        </row>
      </sheetData>
      <sheetData sheetId="36"/>
      <sheetData sheetId="37"/>
      <sheetData sheetId="38"/>
      <sheetData sheetId="39"/>
      <sheetData sheetId="40"/>
      <sheetData sheetId="41"/>
      <sheetData sheetId="4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si SKS"/>
      <sheetName val="Rekapitulasi"/>
      <sheetName val="Kuantitas"/>
      <sheetName val="Analisa"/>
      <sheetName val="DU&amp;B"/>
    </sheetNames>
    <sheetDataSet>
      <sheetData sheetId="0" refreshError="1"/>
      <sheetData sheetId="1" refreshError="1"/>
      <sheetData sheetId="2" refreshError="1"/>
      <sheetData sheetId="3" refreshError="1"/>
      <sheetData sheetId="4">
        <row r="8">
          <cell r="F8">
            <v>26000</v>
          </cell>
        </row>
        <row r="9">
          <cell r="F9">
            <v>25000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HAN"/>
      <sheetName val="ANALISA"/>
      <sheetName val="B O W"/>
      <sheetName val="BIAYA  ALAT"/>
      <sheetName val="REKAP"/>
      <sheetName val="Sheet1"/>
      <sheetName val="Sheet2"/>
    </sheetNames>
    <sheetDataSet>
      <sheetData sheetId="0"/>
      <sheetData sheetId="1"/>
      <sheetData sheetId="2"/>
      <sheetData sheetId="3">
        <row r="1187">
          <cell r="U1187">
            <v>329286</v>
          </cell>
        </row>
        <row r="1747">
          <cell r="U1747">
            <v>43555</v>
          </cell>
        </row>
        <row r="1817">
          <cell r="U1817">
            <v>2752</v>
          </cell>
        </row>
      </sheetData>
      <sheetData sheetId="4"/>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Cashflow"/>
      <sheetName val="CS"/>
      <sheetName val="Meth"/>
      <sheetName val="AN-E"/>
      <sheetName val="harga"/>
      <sheetName val="Schedulee"/>
      <sheetName val="Rekap Total"/>
    </sheetNames>
    <sheetDataSet>
      <sheetData sheetId="0"/>
      <sheetData sheetId="1"/>
      <sheetData sheetId="2">
        <row r="1">
          <cell r="A1" t="str">
            <v xml:space="preserve">CASH FLOW </v>
          </cell>
        </row>
        <row r="2">
          <cell r="A2" t="str">
            <v>Proyeksi Proyek Road Rehabilitation di Kazakhtan</v>
          </cell>
        </row>
        <row r="4">
          <cell r="A4" t="str">
            <v>Dalam US$</v>
          </cell>
        </row>
        <row r="6">
          <cell r="B6" t="str">
            <v xml:space="preserve">Nama Karya       : </v>
          </cell>
          <cell r="F6" t="str">
            <v xml:space="preserve">Dibuat oleh        : </v>
          </cell>
          <cell r="J6" t="str">
            <v>Kontrak Gross  :</v>
          </cell>
          <cell r="K6">
            <v>71888644715.488297</v>
          </cell>
        </row>
        <row r="7">
          <cell r="B7" t="str">
            <v xml:space="preserve">Nomor Karya      : </v>
          </cell>
          <cell r="F7" t="str">
            <v>Diperiksa oleh     :</v>
          </cell>
          <cell r="J7" t="str">
            <v>Kontrak Net     :</v>
          </cell>
          <cell r="K7">
            <v>65353313377.716637</v>
          </cell>
        </row>
        <row r="8">
          <cell r="A8" t="str">
            <v>NO</v>
          </cell>
          <cell r="B8" t="str">
            <v>URAIAN</v>
          </cell>
          <cell r="C8" t="str">
            <v>%</v>
          </cell>
          <cell r="D8" t="str">
            <v>JUMLAH</v>
          </cell>
        </row>
        <row r="9">
          <cell r="E9">
            <v>0</v>
          </cell>
          <cell r="F9">
            <v>1</v>
          </cell>
          <cell r="G9">
            <v>2</v>
          </cell>
          <cell r="H9">
            <v>3</v>
          </cell>
          <cell r="I9">
            <v>4</v>
          </cell>
          <cell r="J9">
            <v>5</v>
          </cell>
          <cell r="K9">
            <v>6</v>
          </cell>
          <cell r="L9">
            <v>7</v>
          </cell>
          <cell r="M9">
            <v>8</v>
          </cell>
          <cell r="N9">
            <v>9</v>
          </cell>
          <cell r="O9">
            <v>10</v>
          </cell>
          <cell r="P9">
            <v>11</v>
          </cell>
        </row>
        <row r="10">
          <cell r="B10" t="str">
            <v>ANGGARAN BIAYA PELAKSANAAN (ABP)</v>
          </cell>
        </row>
        <row r="11">
          <cell r="B11" t="str">
            <v xml:space="preserve">     1. Bobot Prestasi per bulan (%)</v>
          </cell>
          <cell r="D11">
            <v>0.99999999999999989</v>
          </cell>
          <cell r="E11">
            <v>0</v>
          </cell>
          <cell r="F11">
            <v>0.10059137022861364</v>
          </cell>
          <cell r="G11">
            <v>0.16317048272330911</v>
          </cell>
          <cell r="H11">
            <v>0.16317048272330911</v>
          </cell>
          <cell r="I11">
            <v>0.17492706207262179</v>
          </cell>
          <cell r="J11">
            <v>0.17492706207262179</v>
          </cell>
          <cell r="K11">
            <v>0.17492706207262179</v>
          </cell>
          <cell r="L11">
            <v>1.1756579349312672E-2</v>
          </cell>
          <cell r="M11">
            <v>1.7949909201382046E-2</v>
          </cell>
          <cell r="N11">
            <v>6.1933298520693743E-3</v>
          </cell>
          <cell r="O11">
            <v>6.1933298520693743E-3</v>
          </cell>
          <cell r="P11">
            <v>6.1933298520693743E-3</v>
          </cell>
        </row>
        <row r="12">
          <cell r="B12" t="str">
            <v xml:space="preserve">     2. Bobot Prestasi akumulatif (%)</v>
          </cell>
          <cell r="D12">
            <v>0.99999999999999989</v>
          </cell>
          <cell r="E12">
            <v>0</v>
          </cell>
          <cell r="F12">
            <v>0.10059137022861364</v>
          </cell>
          <cell r="G12">
            <v>0.26376185295192278</v>
          </cell>
          <cell r="H12">
            <v>0.42693233567523192</v>
          </cell>
          <cell r="I12">
            <v>0.60185939774785369</v>
          </cell>
          <cell r="J12">
            <v>0.77678645982047545</v>
          </cell>
          <cell r="K12">
            <v>0.95171352189309721</v>
          </cell>
          <cell r="L12">
            <v>0.96347010124240984</v>
          </cell>
          <cell r="M12">
            <v>0.9814200104437919</v>
          </cell>
          <cell r="N12">
            <v>0.98761334029586123</v>
          </cell>
          <cell r="O12">
            <v>0.99380667014793056</v>
          </cell>
          <cell r="P12">
            <v>0.99999999999999989</v>
          </cell>
        </row>
        <row r="13">
          <cell r="B13" t="str">
            <v xml:space="preserve">     3. Nilai Prestasi per bulan (US $)</v>
          </cell>
          <cell r="C13">
            <v>100.00000000000003</v>
          </cell>
          <cell r="D13">
            <v>65353313377.716652</v>
          </cell>
          <cell r="F13">
            <v>6573979341.6445026</v>
          </cell>
          <cell r="G13">
            <v>10663731691.409719</v>
          </cell>
          <cell r="H13">
            <v>10663731691.409719</v>
          </cell>
          <cell r="I13">
            <v>11432063105.875341</v>
          </cell>
          <cell r="J13">
            <v>11432063105.875341</v>
          </cell>
          <cell r="K13">
            <v>11432063105.875341</v>
          </cell>
          <cell r="L13">
            <v>768331414.46562302</v>
          </cell>
          <cell r="M13">
            <v>1173086041.1394804</v>
          </cell>
          <cell r="N13">
            <v>404754626.67385721</v>
          </cell>
          <cell r="O13">
            <v>404754626.67385721</v>
          </cell>
          <cell r="P13">
            <v>404754626.67385721</v>
          </cell>
        </row>
        <row r="14">
          <cell r="B14" t="str">
            <v xml:space="preserve">     4. Nilai Prestasi akumulatif (US $)</v>
          </cell>
          <cell r="C14">
            <v>100.00000000000003</v>
          </cell>
          <cell r="D14">
            <v>65353313377.716652</v>
          </cell>
          <cell r="E14" t="str">
            <v/>
          </cell>
          <cell r="F14">
            <v>6573979341.6445026</v>
          </cell>
          <cell r="G14">
            <v>17237711033.054222</v>
          </cell>
          <cell r="H14">
            <v>27901442724.463943</v>
          </cell>
          <cell r="I14">
            <v>39333505830.339287</v>
          </cell>
          <cell r="J14">
            <v>50765568936.21463</v>
          </cell>
          <cell r="K14">
            <v>62197632042.089973</v>
          </cell>
          <cell r="L14">
            <v>62965963456.555595</v>
          </cell>
          <cell r="M14">
            <v>64139049497.695076</v>
          </cell>
          <cell r="N14">
            <v>64543804124.368935</v>
          </cell>
          <cell r="O14">
            <v>64948558751.042793</v>
          </cell>
          <cell r="P14">
            <v>65353313377.716652</v>
          </cell>
        </row>
        <row r="15">
          <cell r="A15" t="str">
            <v>I</v>
          </cell>
          <cell r="B15" t="str">
            <v>PENERIMAAN UANG</v>
          </cell>
        </row>
        <row r="16">
          <cell r="B16" t="str">
            <v xml:space="preserve">     1. Uang Muka Proyek</v>
          </cell>
          <cell r="C16">
            <v>20</v>
          </cell>
          <cell r="D16">
            <v>13070662675.543327</v>
          </cell>
          <cell r="F16">
            <v>13070662675.543327</v>
          </cell>
          <cell r="G16">
            <v>0</v>
          </cell>
          <cell r="H16">
            <v>0</v>
          </cell>
          <cell r="I16">
            <v>0</v>
          </cell>
          <cell r="J16">
            <v>0</v>
          </cell>
          <cell r="K16">
            <v>0</v>
          </cell>
          <cell r="L16">
            <v>0</v>
          </cell>
          <cell r="M16">
            <v>0</v>
          </cell>
          <cell r="N16">
            <v>0</v>
          </cell>
          <cell r="O16">
            <v>0</v>
          </cell>
          <cell r="P16">
            <v>0</v>
          </cell>
        </row>
        <row r="17">
          <cell r="B17" t="str">
            <v xml:space="preserve">     2. Pengembalian Uang Muka</v>
          </cell>
          <cell r="C17">
            <v>-20.000000000000004</v>
          </cell>
          <cell r="D17">
            <v>-13070662675.543329</v>
          </cell>
          <cell r="F17">
            <v>-657397934.16445029</v>
          </cell>
          <cell r="G17">
            <v>-1723771103.3054223</v>
          </cell>
          <cell r="H17">
            <v>-2132746338.281944</v>
          </cell>
          <cell r="I17">
            <v>-2209579479.7285061</v>
          </cell>
          <cell r="J17">
            <v>-2286412621.1750684</v>
          </cell>
          <cell r="K17">
            <v>-2286412621.1750684</v>
          </cell>
          <cell r="L17">
            <v>-1220039452.0340965</v>
          </cell>
          <cell r="M17">
            <v>-194141745.56051034</v>
          </cell>
          <cell r="N17">
            <v>-157784066.78133377</v>
          </cell>
          <cell r="O17">
            <v>-80950925.334771454</v>
          </cell>
          <cell r="P17">
            <v>-80950925.334771454</v>
          </cell>
        </row>
        <row r="18">
          <cell r="B18" t="str">
            <v xml:space="preserve">     3. Termin</v>
          </cell>
          <cell r="C18">
            <v>100.00000000000003</v>
          </cell>
          <cell r="D18">
            <v>65353313377.716652</v>
          </cell>
          <cell r="F18">
            <v>3286989670.8222513</v>
          </cell>
          <cell r="G18">
            <v>8618855516.5271111</v>
          </cell>
          <cell r="H18">
            <v>10663731691.409719</v>
          </cell>
          <cell r="I18">
            <v>11047897398.64253</v>
          </cell>
          <cell r="J18">
            <v>11432063105.875341</v>
          </cell>
          <cell r="K18">
            <v>11432063105.875341</v>
          </cell>
          <cell r="L18">
            <v>6100197260.1704826</v>
          </cell>
          <cell r="M18">
            <v>970708727.80255163</v>
          </cell>
          <cell r="N18">
            <v>788920333.90666878</v>
          </cell>
          <cell r="O18">
            <v>404754626.67385721</v>
          </cell>
          <cell r="P18">
            <v>404754626.67385721</v>
          </cell>
        </row>
        <row r="19">
          <cell r="B19" t="str">
            <v xml:space="preserve">     4. Retensi</v>
          </cell>
          <cell r="C19">
            <v>0</v>
          </cell>
          <cell r="D19">
            <v>0</v>
          </cell>
          <cell r="F19">
            <v>-164349483.54111257</v>
          </cell>
          <cell r="G19">
            <v>-430942775.82635558</v>
          </cell>
          <cell r="H19">
            <v>-533186584.57048601</v>
          </cell>
          <cell r="I19">
            <v>-552394869.93212652</v>
          </cell>
          <cell r="J19">
            <v>-571603155.29376709</v>
          </cell>
          <cell r="K19">
            <v>-571603155.29376709</v>
          </cell>
          <cell r="L19">
            <v>-305009863.00852412</v>
          </cell>
          <cell r="M19">
            <v>-48535436.390127584</v>
          </cell>
          <cell r="N19">
            <v>-39446016.695333444</v>
          </cell>
          <cell r="O19">
            <v>-20237731.333692864</v>
          </cell>
          <cell r="P19">
            <v>-20237731.333692864</v>
          </cell>
        </row>
        <row r="20">
          <cell r="B20" t="str">
            <v xml:space="preserve">     5. Pengembalian Retensi</v>
          </cell>
          <cell r="C20">
            <v>0</v>
          </cell>
          <cell r="D20">
            <v>0</v>
          </cell>
          <cell r="F20">
            <v>0</v>
          </cell>
          <cell r="H20">
            <v>0</v>
          </cell>
          <cell r="I20">
            <v>0</v>
          </cell>
          <cell r="J20">
            <v>0</v>
          </cell>
          <cell r="K20">
            <v>0</v>
          </cell>
          <cell r="L20">
            <v>0</v>
          </cell>
          <cell r="M20">
            <v>0</v>
          </cell>
          <cell r="N20">
            <v>0</v>
          </cell>
          <cell r="O20">
            <v>0</v>
          </cell>
          <cell r="P20">
            <v>0</v>
          </cell>
        </row>
        <row r="21">
          <cell r="B21" t="str">
            <v xml:space="preserve">     6. Material on Site</v>
          </cell>
          <cell r="C21">
            <v>0</v>
          </cell>
          <cell r="D21">
            <v>0</v>
          </cell>
          <cell r="F21">
            <v>0</v>
          </cell>
          <cell r="H21">
            <v>0</v>
          </cell>
          <cell r="I21">
            <v>0</v>
          </cell>
          <cell r="J21">
            <v>0</v>
          </cell>
          <cell r="K21">
            <v>0</v>
          </cell>
          <cell r="L21">
            <v>0</v>
          </cell>
          <cell r="M21">
            <v>0</v>
          </cell>
          <cell r="N21">
            <v>0</v>
          </cell>
          <cell r="O21">
            <v>0</v>
          </cell>
          <cell r="P21">
            <v>0</v>
          </cell>
        </row>
        <row r="22">
          <cell r="B22" t="str">
            <v xml:space="preserve">     7. Pengembalian Material on Site</v>
          </cell>
          <cell r="C22">
            <v>0</v>
          </cell>
          <cell r="D22">
            <v>0</v>
          </cell>
          <cell r="F22">
            <v>0</v>
          </cell>
          <cell r="H22">
            <v>0</v>
          </cell>
          <cell r="I22">
            <v>0</v>
          </cell>
          <cell r="J22">
            <v>0</v>
          </cell>
          <cell r="K22">
            <v>0</v>
          </cell>
          <cell r="L22">
            <v>0</v>
          </cell>
          <cell r="M22">
            <v>0</v>
          </cell>
          <cell r="N22">
            <v>0</v>
          </cell>
          <cell r="O22">
            <v>0</v>
          </cell>
          <cell r="P22">
            <v>0</v>
          </cell>
        </row>
        <row r="24">
          <cell r="B24" t="str">
            <v>JUMLAH PENERIMAAN :</v>
          </cell>
          <cell r="D24">
            <v>65353313377.716644</v>
          </cell>
          <cell r="E24">
            <v>0</v>
          </cell>
          <cell r="F24">
            <v>15535904928.660017</v>
          </cell>
          <cell r="G24">
            <v>6464141637.3953333</v>
          </cell>
          <cell r="H24">
            <v>7997798768.5572891</v>
          </cell>
          <cell r="I24">
            <v>8285923048.9818974</v>
          </cell>
          <cell r="J24">
            <v>8574047329.4065065</v>
          </cell>
          <cell r="K24">
            <v>8574047329.4065065</v>
          </cell>
          <cell r="L24">
            <v>4575147945.127862</v>
          </cell>
          <cell r="M24">
            <v>728031545.85191381</v>
          </cell>
          <cell r="N24">
            <v>591690250.4300015</v>
          </cell>
          <cell r="O24">
            <v>303565970.00539291</v>
          </cell>
          <cell r="P24">
            <v>303565970.00539291</v>
          </cell>
        </row>
        <row r="26">
          <cell r="A26" t="str">
            <v>II</v>
          </cell>
          <cell r="B26" t="str">
            <v>PENGELUARAN UANG</v>
          </cell>
        </row>
        <row r="27">
          <cell r="B27" t="str">
            <v>I. BIAYA PROYEK</v>
          </cell>
        </row>
        <row r="28">
          <cell r="B28" t="str">
            <v>A. Biaya Swakelola</v>
          </cell>
        </row>
        <row r="29">
          <cell r="B29" t="str">
            <v xml:space="preserve">     1. Biaya Persiapan Kontraktor</v>
          </cell>
          <cell r="C29">
            <v>1.1334420731184671</v>
          </cell>
          <cell r="D29">
            <v>740741950</v>
          </cell>
          <cell r="F29">
            <v>74074195</v>
          </cell>
          <cell r="G29">
            <v>74074195</v>
          </cell>
          <cell r="H29">
            <v>148148390</v>
          </cell>
          <cell r="I29">
            <v>148148390</v>
          </cell>
          <cell r="J29">
            <v>222222585</v>
          </cell>
          <cell r="K29">
            <v>74074195</v>
          </cell>
        </row>
        <row r="30">
          <cell r="B30" t="str">
            <v xml:space="preserve">     2. Bahan</v>
          </cell>
          <cell r="C30">
            <v>36.087173103562286</v>
          </cell>
          <cell r="D30">
            <v>23584163327.530132</v>
          </cell>
          <cell r="F30">
            <v>2372363304.811676</v>
          </cell>
          <cell r="G30">
            <v>3848239314.7784557</v>
          </cell>
          <cell r="H30">
            <v>3848239314.7784557</v>
          </cell>
          <cell r="I30">
            <v>4125508402.3257141</v>
          </cell>
          <cell r="J30">
            <v>4125508402.3257141</v>
          </cell>
          <cell r="K30">
            <v>4125508402.3257141</v>
          </cell>
          <cell r="L30">
            <v>277269087.54725796</v>
          </cell>
          <cell r="M30">
            <v>423333590.31973016</v>
          </cell>
          <cell r="N30">
            <v>146064502.77247214</v>
          </cell>
          <cell r="O30">
            <v>146064502.77247214</v>
          </cell>
          <cell r="P30">
            <v>146064502.77247214</v>
          </cell>
        </row>
        <row r="31">
          <cell r="B31" t="str">
            <v xml:space="preserve">     3. Biaya Upah</v>
          </cell>
          <cell r="C31">
            <v>5.8876570141095046</v>
          </cell>
          <cell r="D31">
            <v>3847778939.036099</v>
          </cell>
          <cell r="F31">
            <v>387053355.81444252</v>
          </cell>
          <cell r="G31">
            <v>627843946.89510262</v>
          </cell>
          <cell r="H31">
            <v>627843946.89510262</v>
          </cell>
          <cell r="I31">
            <v>673080665.31049466</v>
          </cell>
          <cell r="J31">
            <v>673080665.31049466</v>
          </cell>
          <cell r="K31">
            <v>673080665.31049466</v>
          </cell>
          <cell r="L31">
            <v>45236718.415392034</v>
          </cell>
          <cell r="M31">
            <v>69067282.582688138</v>
          </cell>
          <cell r="N31">
            <v>23830564.167296104</v>
          </cell>
          <cell r="O31">
            <v>23830564.167296104</v>
          </cell>
          <cell r="P31">
            <v>23830564.167296104</v>
          </cell>
        </row>
        <row r="32">
          <cell r="B32" t="str">
            <v xml:space="preserve">     4. Biaya Alat</v>
          </cell>
          <cell r="D32">
            <v>0</v>
          </cell>
        </row>
        <row r="33">
          <cell r="B33" t="str">
            <v xml:space="preserve">             4.1.1. Operational Cost</v>
          </cell>
          <cell r="C33">
            <v>17.041357995042166</v>
          </cell>
          <cell r="D33">
            <v>11137092094.318474</v>
          </cell>
          <cell r="F33">
            <v>1120295354.1297553</v>
          </cell>
          <cell r="G33">
            <v>1817244693.1638944</v>
          </cell>
          <cell r="H33">
            <v>1817244693.1638944</v>
          </cell>
          <cell r="I33">
            <v>1948178800.0913525</v>
          </cell>
          <cell r="J33">
            <v>1948178800.0913525</v>
          </cell>
          <cell r="K33">
            <v>1948178800.0913525</v>
          </cell>
          <cell r="L33">
            <v>130934106.92745794</v>
          </cell>
          <cell r="M33">
            <v>199909791.86044636</v>
          </cell>
          <cell r="N33">
            <v>68975684.932988405</v>
          </cell>
          <cell r="O33">
            <v>68975684.932988405</v>
          </cell>
          <cell r="P33">
            <v>68975684.932988405</v>
          </cell>
        </row>
        <row r="34">
          <cell r="B34" t="str">
            <v xml:space="preserve">             4.1.2. Repair &amp; Maintenance Cost</v>
          </cell>
          <cell r="C34">
            <v>0</v>
          </cell>
          <cell r="D34">
            <v>0</v>
          </cell>
          <cell r="F34">
            <v>0</v>
          </cell>
          <cell r="G34">
            <v>0</v>
          </cell>
          <cell r="H34">
            <v>0</v>
          </cell>
          <cell r="I34">
            <v>0</v>
          </cell>
          <cell r="J34">
            <v>0</v>
          </cell>
          <cell r="K34">
            <v>0</v>
          </cell>
          <cell r="L34">
            <v>0</v>
          </cell>
          <cell r="M34">
            <v>0</v>
          </cell>
          <cell r="N34">
            <v>0</v>
          </cell>
          <cell r="O34">
            <v>0</v>
          </cell>
          <cell r="P34">
            <v>0</v>
          </cell>
        </row>
        <row r="35">
          <cell r="B35" t="str">
            <v xml:space="preserve">             4.2.1. Rental Cost</v>
          </cell>
          <cell r="C35">
            <v>0</v>
          </cell>
          <cell r="D35">
            <v>0</v>
          </cell>
          <cell r="F35">
            <v>0</v>
          </cell>
          <cell r="G35">
            <v>0</v>
          </cell>
          <cell r="H35">
            <v>0</v>
          </cell>
          <cell r="I35">
            <v>0</v>
          </cell>
          <cell r="J35">
            <v>0</v>
          </cell>
          <cell r="K35">
            <v>0</v>
          </cell>
          <cell r="L35">
            <v>0</v>
          </cell>
          <cell r="P35">
            <v>0</v>
          </cell>
        </row>
        <row r="36">
          <cell r="B36" t="str">
            <v xml:space="preserve">     5. Mobilisasi / Demobilisasi</v>
          </cell>
          <cell r="C36">
            <v>1.8361731608992318</v>
          </cell>
          <cell r="D36">
            <v>1200000000</v>
          </cell>
          <cell r="F36">
            <v>450000000</v>
          </cell>
          <cell r="G36">
            <v>150000000</v>
          </cell>
          <cell r="I36">
            <v>0</v>
          </cell>
          <cell r="J36">
            <v>0</v>
          </cell>
          <cell r="K36">
            <v>0</v>
          </cell>
          <cell r="L36">
            <v>0</v>
          </cell>
          <cell r="M36">
            <v>450000000</v>
          </cell>
          <cell r="P36">
            <v>150000000</v>
          </cell>
        </row>
        <row r="37">
          <cell r="B37" t="str">
            <v xml:space="preserve">     6. Biaya ditentukan dalam kontrak</v>
          </cell>
          <cell r="C37">
            <v>0</v>
          </cell>
          <cell r="D37">
            <v>0</v>
          </cell>
          <cell r="F37">
            <v>0</v>
          </cell>
          <cell r="G37">
            <v>0</v>
          </cell>
          <cell r="H37">
            <v>0</v>
          </cell>
          <cell r="I37">
            <v>0</v>
          </cell>
          <cell r="J37">
            <v>0</v>
          </cell>
          <cell r="K37">
            <v>0</v>
          </cell>
          <cell r="L37">
            <v>0</v>
          </cell>
        </row>
        <row r="38">
          <cell r="B38" t="str">
            <v xml:space="preserve">     7. Biaya umum lapangan</v>
          </cell>
          <cell r="C38">
            <v>3.2016077878618385</v>
          </cell>
          <cell r="D38">
            <v>2092356770.7267284</v>
          </cell>
          <cell r="F38">
            <v>190214251.88424808</v>
          </cell>
          <cell r="G38">
            <v>190214251.88424808</v>
          </cell>
          <cell r="H38">
            <v>190214251.88424808</v>
          </cell>
          <cell r="I38">
            <v>190214251.88424808</v>
          </cell>
          <cell r="J38">
            <v>190214251.88424808</v>
          </cell>
          <cell r="K38">
            <v>190214251.88424808</v>
          </cell>
          <cell r="L38">
            <v>190214251.88424808</v>
          </cell>
          <cell r="M38">
            <v>190214251.88424808</v>
          </cell>
          <cell r="N38">
            <v>190214251.88424808</v>
          </cell>
          <cell r="O38">
            <v>190214251.88424808</v>
          </cell>
          <cell r="P38">
            <v>190214251.88424808</v>
          </cell>
        </row>
        <row r="39">
          <cell r="B39" t="str">
            <v>B. Biaya Sub Kontraktor</v>
          </cell>
          <cell r="C39">
            <v>0</v>
          </cell>
          <cell r="D39">
            <v>0</v>
          </cell>
          <cell r="F39">
            <v>0</v>
          </cell>
          <cell r="G39">
            <v>0</v>
          </cell>
          <cell r="H39">
            <v>0</v>
          </cell>
          <cell r="I39">
            <v>0</v>
          </cell>
          <cell r="J39">
            <v>0</v>
          </cell>
          <cell r="K39">
            <v>0</v>
          </cell>
          <cell r="L39">
            <v>0</v>
          </cell>
          <cell r="M39">
            <v>0</v>
          </cell>
          <cell r="N39">
            <v>0</v>
          </cell>
          <cell r="O39">
            <v>0</v>
          </cell>
          <cell r="P39">
            <v>0</v>
          </cell>
        </row>
        <row r="40">
          <cell r="B40" t="str">
            <v>C. Biaya Tambahan</v>
          </cell>
        </row>
        <row r="41">
          <cell r="B41" t="str">
            <v xml:space="preserve">     1. Biaya materai (kontrak)</v>
          </cell>
          <cell r="C41">
            <v>3.8253607518733995E-2</v>
          </cell>
          <cell r="D41">
            <v>25000000.000000004</v>
          </cell>
          <cell r="F41">
            <v>2272727.2727272729</v>
          </cell>
          <cell r="G41">
            <v>2272727.2727272729</v>
          </cell>
          <cell r="H41">
            <v>2272727.2727272729</v>
          </cell>
          <cell r="I41">
            <v>2272727.2727272729</v>
          </cell>
          <cell r="J41">
            <v>2272727.2727272729</v>
          </cell>
          <cell r="K41">
            <v>2272727.2727272729</v>
          </cell>
          <cell r="L41">
            <v>2272727.2727272729</v>
          </cell>
          <cell r="M41">
            <v>2272727.2727272729</v>
          </cell>
          <cell r="N41">
            <v>2272727.2727272729</v>
          </cell>
          <cell r="O41">
            <v>2272727.2727272729</v>
          </cell>
          <cell r="P41">
            <v>2272727.2727272729</v>
          </cell>
        </row>
        <row r="42">
          <cell r="B42" t="str">
            <v xml:space="preserve">     2. Biaya asuransi</v>
          </cell>
          <cell r="C42">
            <v>0.3</v>
          </cell>
          <cell r="D42">
            <v>196059940.13314992</v>
          </cell>
          <cell r="F42">
            <v>196059940.13314992</v>
          </cell>
          <cell r="H42">
            <v>0</v>
          </cell>
          <cell r="I42">
            <v>0</v>
          </cell>
          <cell r="J42">
            <v>0</v>
          </cell>
          <cell r="K42">
            <v>0</v>
          </cell>
          <cell r="L42">
            <v>0</v>
          </cell>
          <cell r="P42">
            <v>0</v>
          </cell>
        </row>
        <row r="43">
          <cell r="B43" t="str">
            <v xml:space="preserve">     3. Resiko konstruksi/Pemeliharaan</v>
          </cell>
          <cell r="C43">
            <v>1.9999999999999998</v>
          </cell>
          <cell r="D43">
            <v>1307066267.5543325</v>
          </cell>
          <cell r="F43">
            <v>0</v>
          </cell>
          <cell r="G43">
            <v>131479586.83289006</v>
          </cell>
          <cell r="H43">
            <v>213274633.82819438</v>
          </cell>
          <cell r="I43">
            <v>213274633.82819438</v>
          </cell>
          <cell r="J43">
            <v>228641262.11750683</v>
          </cell>
          <cell r="K43">
            <v>228641262.11750683</v>
          </cell>
          <cell r="L43">
            <v>228641262.11750683</v>
          </cell>
          <cell r="M43">
            <v>15366628.28931246</v>
          </cell>
          <cell r="N43">
            <v>23461720.822789606</v>
          </cell>
          <cell r="O43">
            <v>8095092.5334771443</v>
          </cell>
          <cell r="P43">
            <v>8095092.5334771443</v>
          </cell>
        </row>
        <row r="44">
          <cell r="B44" t="str">
            <v xml:space="preserve">     4. Biaya pra kontrak / tender</v>
          </cell>
          <cell r="C44">
            <v>0.15301443007493595</v>
          </cell>
          <cell r="D44">
            <v>100000000</v>
          </cell>
          <cell r="E44">
            <v>100000000</v>
          </cell>
        </row>
        <row r="45">
          <cell r="B45" t="str">
            <v xml:space="preserve">     5. PPh (2%)</v>
          </cell>
          <cell r="C45">
            <v>2.0000000000000004</v>
          </cell>
          <cell r="D45">
            <v>1307066267.554333</v>
          </cell>
          <cell r="F45">
            <v>65739793.416445024</v>
          </cell>
          <cell r="G45">
            <v>172377110.33054224</v>
          </cell>
          <cell r="H45">
            <v>213274633.82819438</v>
          </cell>
          <cell r="I45">
            <v>220957947.97285062</v>
          </cell>
          <cell r="J45">
            <v>228641262.11750683</v>
          </cell>
          <cell r="K45">
            <v>228641262.11750683</v>
          </cell>
          <cell r="L45">
            <v>122003945.20340966</v>
          </cell>
          <cell r="M45">
            <v>19414174.556051034</v>
          </cell>
          <cell r="N45">
            <v>15778406.678133376</v>
          </cell>
          <cell r="O45">
            <v>8095092.5334771443</v>
          </cell>
          <cell r="P45">
            <v>8095092.5334771443</v>
          </cell>
        </row>
        <row r="46">
          <cell r="B46" t="str">
            <v xml:space="preserve">     6. Sumbangan Pihak III (1%)</v>
          </cell>
          <cell r="C46">
            <v>0</v>
          </cell>
          <cell r="D46">
            <v>0</v>
          </cell>
          <cell r="F46">
            <v>0</v>
          </cell>
          <cell r="H46">
            <v>0</v>
          </cell>
          <cell r="I46">
            <v>0</v>
          </cell>
          <cell r="J46">
            <v>0</v>
          </cell>
          <cell r="K46">
            <v>0</v>
          </cell>
          <cell r="L46">
            <v>0</v>
          </cell>
          <cell r="P46">
            <v>0</v>
          </cell>
        </row>
        <row r="47">
          <cell r="B47" t="str">
            <v xml:space="preserve">     7.  Contingencies</v>
          </cell>
          <cell r="C47">
            <v>0</v>
          </cell>
          <cell r="D47">
            <v>0</v>
          </cell>
          <cell r="F47">
            <v>0</v>
          </cell>
          <cell r="G47">
            <v>0</v>
          </cell>
          <cell r="H47">
            <v>0</v>
          </cell>
          <cell r="I47">
            <v>0</v>
          </cell>
          <cell r="J47">
            <v>0</v>
          </cell>
          <cell r="K47">
            <v>0</v>
          </cell>
          <cell r="L47">
            <v>0</v>
          </cell>
          <cell r="M47">
            <v>0</v>
          </cell>
          <cell r="N47">
            <v>0</v>
          </cell>
          <cell r="O47">
            <v>0</v>
          </cell>
          <cell r="P47">
            <v>0</v>
          </cell>
        </row>
        <row r="49">
          <cell r="B49" t="str">
            <v>JUMLAH PENGELUARAN PROYEK :</v>
          </cell>
          <cell r="D49">
            <v>45537325556.853249</v>
          </cell>
          <cell r="E49">
            <v>100000000</v>
          </cell>
          <cell r="F49">
            <v>4858072922.4624434</v>
          </cell>
          <cell r="G49">
            <v>7013745826.1578608</v>
          </cell>
          <cell r="H49">
            <v>7060512591.6508169</v>
          </cell>
          <cell r="I49">
            <v>7521635818.6855812</v>
          </cell>
          <cell r="J49">
            <v>7618759956.1195498</v>
          </cell>
          <cell r="K49">
            <v>7470611566.1195498</v>
          </cell>
          <cell r="L49">
            <v>996572099.36799979</v>
          </cell>
          <cell r="M49">
            <v>1369578446.7652032</v>
          </cell>
          <cell r="N49">
            <v>470597858.53065497</v>
          </cell>
          <cell r="O49">
            <v>447547916.09668624</v>
          </cell>
          <cell r="P49">
            <v>597547916.09668636</v>
          </cell>
        </row>
        <row r="51">
          <cell r="B51" t="str">
            <v>II. BIAYA PUSAT</v>
          </cell>
        </row>
        <row r="52">
          <cell r="B52" t="str">
            <v>A. Biaya Swakelola</v>
          </cell>
        </row>
        <row r="53">
          <cell r="B53" t="str">
            <v xml:space="preserve">     1. Bahan</v>
          </cell>
          <cell r="C53">
            <v>12.02905770118743</v>
          </cell>
          <cell r="D53">
            <v>7861387775.8433771</v>
          </cell>
          <cell r="F53">
            <v>790787768.27055871</v>
          </cell>
          <cell r="G53">
            <v>1282746438.2594852</v>
          </cell>
          <cell r="H53">
            <v>1282746438.2594852</v>
          </cell>
          <cell r="I53">
            <v>1375169467.4419045</v>
          </cell>
          <cell r="J53">
            <v>1375169467.4419045</v>
          </cell>
          <cell r="K53">
            <v>1375169467.4419045</v>
          </cell>
          <cell r="L53">
            <v>92423029.18241933</v>
          </cell>
          <cell r="M53">
            <v>141111196.77324337</v>
          </cell>
          <cell r="N53">
            <v>48688167.590824053</v>
          </cell>
          <cell r="O53">
            <v>48688167.590824053</v>
          </cell>
          <cell r="P53">
            <v>48688167.590824053</v>
          </cell>
        </row>
        <row r="54">
          <cell r="B54" t="str">
            <v xml:space="preserve">     2. Biaya Alat</v>
          </cell>
          <cell r="C54">
            <v>5.6804526650140534</v>
          </cell>
          <cell r="D54">
            <v>3712364031.4394903</v>
          </cell>
          <cell r="F54">
            <v>373431784.70991844</v>
          </cell>
          <cell r="G54">
            <v>605748231.05463147</v>
          </cell>
          <cell r="H54">
            <v>605748231.05463147</v>
          </cell>
          <cell r="I54">
            <v>649392933.36378407</v>
          </cell>
          <cell r="J54">
            <v>649392933.36378407</v>
          </cell>
          <cell r="K54">
            <v>649392933.36378407</v>
          </cell>
          <cell r="L54">
            <v>43644702.309152648</v>
          </cell>
          <cell r="M54">
            <v>66636597.28681545</v>
          </cell>
          <cell r="N54">
            <v>22991894.977662802</v>
          </cell>
          <cell r="O54">
            <v>22991894.977662802</v>
          </cell>
          <cell r="P54">
            <v>22991894.977662802</v>
          </cell>
        </row>
        <row r="56">
          <cell r="B56" t="str">
            <v>B. Biaya Tambahan</v>
          </cell>
        </row>
        <row r="57">
          <cell r="B57" t="str">
            <v xml:space="preserve">     1. Provisi Bank</v>
          </cell>
          <cell r="C57">
            <v>0.55275000000000007</v>
          </cell>
          <cell r="D57">
            <v>361240439.69532871</v>
          </cell>
          <cell r="F57">
            <v>361240439.69532871</v>
          </cell>
        </row>
        <row r="58">
          <cell r="B58" t="str">
            <v xml:space="preserve">     2. O. K. P.</v>
          </cell>
          <cell r="C58">
            <v>5.0000000000000009</v>
          </cell>
          <cell r="D58">
            <v>3267665668.8858323</v>
          </cell>
          <cell r="F58">
            <v>164349483.54111257</v>
          </cell>
          <cell r="G58">
            <v>430942775.82635558</v>
          </cell>
          <cell r="H58">
            <v>533186584.57048601</v>
          </cell>
          <cell r="I58">
            <v>552394869.93212652</v>
          </cell>
          <cell r="J58">
            <v>571603155.29376709</v>
          </cell>
          <cell r="K58">
            <v>571603155.29376709</v>
          </cell>
          <cell r="L58">
            <v>305009863.00852412</v>
          </cell>
          <cell r="M58">
            <v>48535436.390127584</v>
          </cell>
          <cell r="N58">
            <v>39446016.695333444</v>
          </cell>
          <cell r="O58">
            <v>20237731.333692864</v>
          </cell>
          <cell r="P58">
            <v>20237731.333692864</v>
          </cell>
        </row>
        <row r="60">
          <cell r="B60" t="str">
            <v>JUMLAH PENGELUARAN PUSAT :</v>
          </cell>
          <cell r="D60">
            <v>15202657915.864031</v>
          </cell>
          <cell r="E60">
            <v>0</v>
          </cell>
          <cell r="F60">
            <v>1689809476.2169185</v>
          </cell>
          <cell r="G60">
            <v>2319437445.1404724</v>
          </cell>
          <cell r="H60">
            <v>2421681253.8846025</v>
          </cell>
          <cell r="I60">
            <v>2576957270.7378149</v>
          </cell>
          <cell r="J60">
            <v>2596165556.0994558</v>
          </cell>
          <cell r="K60">
            <v>2596165556.0994558</v>
          </cell>
          <cell r="L60">
            <v>441077594.50009608</v>
          </cell>
          <cell r="M60">
            <v>256283230.45018643</v>
          </cell>
          <cell r="N60">
            <v>111126079.26382029</v>
          </cell>
          <cell r="O60">
            <v>91917793.902179718</v>
          </cell>
          <cell r="P60">
            <v>91917793.902179718</v>
          </cell>
        </row>
        <row r="62">
          <cell r="A62" t="str">
            <v>III</v>
          </cell>
          <cell r="B62" t="str">
            <v>MARK UP</v>
          </cell>
        </row>
        <row r="63">
          <cell r="B63" t="str">
            <v xml:space="preserve">     1. Overhead</v>
          </cell>
          <cell r="C63">
            <v>0</v>
          </cell>
          <cell r="D63">
            <v>0</v>
          </cell>
          <cell r="F63">
            <v>0</v>
          </cell>
          <cell r="G63">
            <v>0</v>
          </cell>
          <cell r="H63">
            <v>0</v>
          </cell>
          <cell r="I63">
            <v>0</v>
          </cell>
          <cell r="J63">
            <v>0</v>
          </cell>
          <cell r="K63">
            <v>0</v>
          </cell>
          <cell r="L63">
            <v>0</v>
          </cell>
          <cell r="M63">
            <v>0</v>
          </cell>
          <cell r="N63">
            <v>0</v>
          </cell>
          <cell r="O63">
            <v>0</v>
          </cell>
          <cell r="P63">
            <v>0</v>
          </cell>
        </row>
        <row r="64">
          <cell r="B64" t="str">
            <v xml:space="preserve">     2. Profit</v>
          </cell>
          <cell r="C64">
            <v>0</v>
          </cell>
        </row>
        <row r="65">
          <cell r="B65" t="str">
            <v xml:space="preserve">        a. Murni = Saldo akhir (baris bawah)</v>
          </cell>
          <cell r="C65">
            <v>5</v>
          </cell>
          <cell r="D65">
            <v>3267665668.8858318</v>
          </cell>
          <cell r="F65">
            <v>0</v>
          </cell>
          <cell r="G65">
            <v>0</v>
          </cell>
          <cell r="H65">
            <v>0</v>
          </cell>
          <cell r="I65">
            <v>0</v>
          </cell>
          <cell r="J65">
            <v>0</v>
          </cell>
          <cell r="K65">
            <v>0</v>
          </cell>
          <cell r="L65">
            <v>0</v>
          </cell>
          <cell r="M65">
            <v>0</v>
          </cell>
          <cell r="N65">
            <v>0</v>
          </cell>
          <cell r="O65">
            <v>0</v>
          </cell>
          <cell r="P65">
            <v>0</v>
          </cell>
        </row>
        <row r="66">
          <cell r="B66" t="str">
            <v xml:space="preserve">        b. Exchange Rate</v>
          </cell>
          <cell r="C66">
            <v>0</v>
          </cell>
        </row>
        <row r="67">
          <cell r="B67" t="str">
            <v xml:space="preserve">        c. Escalation  (diperkirakan)</v>
          </cell>
          <cell r="C67">
            <v>0</v>
          </cell>
          <cell r="D67">
            <v>0</v>
          </cell>
          <cell r="L67">
            <v>0</v>
          </cell>
        </row>
        <row r="68">
          <cell r="B68" t="str">
            <v xml:space="preserve">        d. Escalation Fee</v>
          </cell>
          <cell r="C68">
            <v>0</v>
          </cell>
          <cell r="D68">
            <v>0</v>
          </cell>
          <cell r="L68">
            <v>0</v>
          </cell>
        </row>
        <row r="69">
          <cell r="B69" t="str">
            <v xml:space="preserve">     3. Inflasi</v>
          </cell>
        </row>
        <row r="70">
          <cell r="B70" t="str">
            <v>a.  Bahan</v>
          </cell>
          <cell r="C70">
            <v>0</v>
          </cell>
          <cell r="D70">
            <v>0</v>
          </cell>
          <cell r="F70">
            <v>0</v>
          </cell>
          <cell r="G70">
            <v>0</v>
          </cell>
          <cell r="H70">
            <v>0</v>
          </cell>
          <cell r="I70">
            <v>0</v>
          </cell>
          <cell r="J70">
            <v>0</v>
          </cell>
          <cell r="K70">
            <v>0</v>
          </cell>
          <cell r="L70">
            <v>0</v>
          </cell>
          <cell r="M70">
            <v>0</v>
          </cell>
          <cell r="N70">
            <v>0</v>
          </cell>
          <cell r="O70">
            <v>0</v>
          </cell>
          <cell r="P70">
            <v>0</v>
          </cell>
        </row>
        <row r="71">
          <cell r="B71" t="str">
            <v>b.  Subkon</v>
          </cell>
          <cell r="C71">
            <v>0</v>
          </cell>
          <cell r="D71">
            <v>0</v>
          </cell>
          <cell r="F71">
            <v>0</v>
          </cell>
          <cell r="G71">
            <v>0</v>
          </cell>
          <cell r="H71">
            <v>0</v>
          </cell>
          <cell r="I71">
            <v>0</v>
          </cell>
          <cell r="J71">
            <v>0</v>
          </cell>
          <cell r="K71">
            <v>0</v>
          </cell>
          <cell r="L71">
            <v>0</v>
          </cell>
        </row>
        <row r="72">
          <cell r="B72" t="str">
            <v xml:space="preserve">     4. SF (Sponsor Fee)</v>
          </cell>
          <cell r="C72">
            <v>0.5</v>
          </cell>
          <cell r="D72">
            <v>326766566.88858318</v>
          </cell>
          <cell r="E72">
            <v>29706051.535325743</v>
          </cell>
          <cell r="F72">
            <v>29706051.535325743</v>
          </cell>
          <cell r="G72">
            <v>29706051.535325743</v>
          </cell>
          <cell r="H72">
            <v>29706051.535325743</v>
          </cell>
          <cell r="I72">
            <v>29706051.535325743</v>
          </cell>
          <cell r="J72">
            <v>29706051.535325743</v>
          </cell>
          <cell r="K72">
            <v>29706051.535325743</v>
          </cell>
          <cell r="L72">
            <v>29706051.535325743</v>
          </cell>
          <cell r="M72">
            <v>29706051.535325743</v>
          </cell>
          <cell r="N72">
            <v>29706051.535325743</v>
          </cell>
          <cell r="O72">
            <v>29706051.535325743</v>
          </cell>
        </row>
        <row r="73">
          <cell r="B73" t="str">
            <v xml:space="preserve">     5. Pengeluaran akibat bunga kredit</v>
          </cell>
          <cell r="C73">
            <v>0.15905850006289596</v>
          </cell>
          <cell r="D73">
            <v>103950000.00000001</v>
          </cell>
          <cell r="F73">
            <v>2383333.3333333335</v>
          </cell>
          <cell r="G73">
            <v>0</v>
          </cell>
          <cell r="H73">
            <v>0</v>
          </cell>
          <cell r="I73">
            <v>0</v>
          </cell>
          <cell r="J73">
            <v>0</v>
          </cell>
          <cell r="K73">
            <v>29333333.333333332</v>
          </cell>
          <cell r="L73">
            <v>60500000</v>
          </cell>
          <cell r="M73">
            <v>0</v>
          </cell>
          <cell r="N73">
            <v>1466666.6666666667</v>
          </cell>
          <cell r="O73">
            <v>1466666.6666666667</v>
          </cell>
          <cell r="P73">
            <v>1466666.6666666667</v>
          </cell>
        </row>
        <row r="74">
          <cell r="B74" t="str">
            <v xml:space="preserve">     6. PPN keluaran</v>
          </cell>
          <cell r="C74">
            <v>6.5157588799791863</v>
          </cell>
          <cell r="D74">
            <v>4258264319.7691975</v>
          </cell>
          <cell r="F74">
            <v>428344642.72119904</v>
          </cell>
          <cell r="G74">
            <v>694823044.62018359</v>
          </cell>
          <cell r="H74">
            <v>694823044.62018359</v>
          </cell>
          <cell r="I74">
            <v>744885666.98589706</v>
          </cell>
          <cell r="J74">
            <v>744885666.98589706</v>
          </cell>
          <cell r="K74">
            <v>744885666.98589706</v>
          </cell>
          <cell r="L74">
            <v>50062622.365713529</v>
          </cell>
          <cell r="M74">
            <v>76435457.895341992</v>
          </cell>
          <cell r="N74">
            <v>26372835.529628463</v>
          </cell>
          <cell r="O74">
            <v>26372835.529628463</v>
          </cell>
          <cell r="P74">
            <v>26372835.529628463</v>
          </cell>
        </row>
        <row r="75">
          <cell r="B75" t="str">
            <v xml:space="preserve">     7. Marginal Deposit</v>
          </cell>
          <cell r="C75">
            <v>0</v>
          </cell>
          <cell r="D75">
            <v>0</v>
          </cell>
          <cell r="E75">
            <v>0</v>
          </cell>
          <cell r="H75">
            <v>0</v>
          </cell>
          <cell r="I75">
            <v>0</v>
          </cell>
          <cell r="J75">
            <v>0</v>
          </cell>
          <cell r="K75">
            <v>0</v>
          </cell>
          <cell r="L75">
            <v>0</v>
          </cell>
          <cell r="P75">
            <v>0</v>
          </cell>
        </row>
        <row r="76">
          <cell r="B76" t="str">
            <v xml:space="preserve">     8. PPN masukan</v>
          </cell>
          <cell r="C76">
            <v>-5.1157569184307246</v>
          </cell>
          <cell r="D76">
            <v>-3343316650.544251</v>
          </cell>
          <cell r="I76">
            <v>-342675714.17695928</v>
          </cell>
          <cell r="J76">
            <v>-555858435.69614685</v>
          </cell>
          <cell r="K76">
            <v>-555858435.69614685</v>
          </cell>
          <cell r="L76">
            <v>-595908533.5887177</v>
          </cell>
          <cell r="M76">
            <v>-595908533.5887177</v>
          </cell>
          <cell r="N76">
            <v>-595908533.5887177</v>
          </cell>
          <cell r="O76">
            <v>-40050097.892570823</v>
          </cell>
          <cell r="P76">
            <v>-61148366.3162736</v>
          </cell>
        </row>
        <row r="77">
          <cell r="B77" t="str">
            <v xml:space="preserve">     9. Inventaris</v>
          </cell>
          <cell r="C77">
            <v>0</v>
          </cell>
          <cell r="D77">
            <v>0</v>
          </cell>
          <cell r="F77">
            <v>0</v>
          </cell>
          <cell r="H77">
            <v>0</v>
          </cell>
          <cell r="I77">
            <v>0</v>
          </cell>
          <cell r="J77">
            <v>0</v>
          </cell>
          <cell r="K77">
            <v>0</v>
          </cell>
          <cell r="L77">
            <v>0</v>
          </cell>
          <cell r="P77">
            <v>0</v>
          </cell>
        </row>
        <row r="78">
          <cell r="B78" t="str">
            <v xml:space="preserve">    10. Persediaan</v>
          </cell>
          <cell r="C78">
            <v>0</v>
          </cell>
          <cell r="D78">
            <v>0</v>
          </cell>
          <cell r="F78">
            <v>0</v>
          </cell>
          <cell r="G78">
            <v>0</v>
          </cell>
          <cell r="H78">
            <v>0</v>
          </cell>
          <cell r="I78">
            <v>0</v>
          </cell>
          <cell r="J78">
            <v>0</v>
          </cell>
          <cell r="K78">
            <v>0</v>
          </cell>
          <cell r="L78">
            <v>0</v>
          </cell>
          <cell r="P78">
            <v>0</v>
          </cell>
        </row>
        <row r="79">
          <cell r="B79" t="str">
            <v xml:space="preserve">    11. Hutang Termin Member (MC) + Retensi</v>
          </cell>
          <cell r="C79">
            <v>0</v>
          </cell>
          <cell r="D79">
            <v>0</v>
          </cell>
          <cell r="F79">
            <v>0</v>
          </cell>
          <cell r="G79">
            <v>0</v>
          </cell>
          <cell r="H79">
            <v>0</v>
          </cell>
          <cell r="I79">
            <v>0</v>
          </cell>
          <cell r="J79">
            <v>0</v>
          </cell>
          <cell r="K79">
            <v>0</v>
          </cell>
          <cell r="L79">
            <v>0</v>
          </cell>
          <cell r="P79">
            <v>0</v>
          </cell>
        </row>
        <row r="80">
          <cell r="B80" t="str">
            <v xml:space="preserve">    12. Jasa Tabungan / Giro</v>
          </cell>
          <cell r="C80">
            <v>0</v>
          </cell>
          <cell r="D80">
            <v>0</v>
          </cell>
          <cell r="F80">
            <v>0</v>
          </cell>
          <cell r="H80">
            <v>0</v>
          </cell>
          <cell r="I80">
            <v>0</v>
          </cell>
          <cell r="J80">
            <v>0</v>
          </cell>
          <cell r="K80">
            <v>0</v>
          </cell>
          <cell r="L80">
            <v>0</v>
          </cell>
          <cell r="P80">
            <v>0</v>
          </cell>
        </row>
        <row r="81">
          <cell r="B81" t="str">
            <v xml:space="preserve">    13. Saldo Proyek</v>
          </cell>
          <cell r="C81">
            <v>9.6850185552629864E-2</v>
          </cell>
          <cell r="D81">
            <v>1.7881393432617188E-7</v>
          </cell>
          <cell r="H81">
            <v>0</v>
          </cell>
          <cell r="I81">
            <v>0</v>
          </cell>
          <cell r="J81">
            <v>0</v>
          </cell>
          <cell r="K81">
            <v>0</v>
          </cell>
          <cell r="L81">
            <v>0</v>
          </cell>
          <cell r="P81">
            <v>0</v>
          </cell>
        </row>
        <row r="83">
          <cell r="B83" t="str">
            <v>JUMLAH MARK UP :</v>
          </cell>
          <cell r="D83">
            <v>4550035099.7282543</v>
          </cell>
          <cell r="E83">
            <v>29706051.535325743</v>
          </cell>
          <cell r="F83">
            <v>460434027.58985811</v>
          </cell>
          <cell r="G83">
            <v>724529096.15550935</v>
          </cell>
          <cell r="H83">
            <v>724529096.15550935</v>
          </cell>
          <cell r="I83">
            <v>431916004.34426355</v>
          </cell>
          <cell r="J83">
            <v>218733282.82507598</v>
          </cell>
          <cell r="K83">
            <v>248066616.15840924</v>
          </cell>
          <cell r="L83">
            <v>-455639859.68767846</v>
          </cell>
          <cell r="M83">
            <v>-489767024.15804994</v>
          </cell>
          <cell r="N83">
            <v>-538362979.85709679</v>
          </cell>
          <cell r="O83">
            <v>17495455.839050055</v>
          </cell>
          <cell r="P83">
            <v>-33308864.119978469</v>
          </cell>
        </row>
        <row r="85">
          <cell r="A85" t="str">
            <v>IV</v>
          </cell>
          <cell r="B85" t="str">
            <v>JUMLAH PENGELUARAN ( I+II+III )</v>
          </cell>
          <cell r="D85">
            <v>65290018572.445541</v>
          </cell>
          <cell r="E85">
            <v>129706051.53532574</v>
          </cell>
          <cell r="F85">
            <v>7008316426.2692194</v>
          </cell>
          <cell r="G85">
            <v>10057712367.453842</v>
          </cell>
          <cell r="H85">
            <v>10206722941.690929</v>
          </cell>
          <cell r="I85">
            <v>10530509093.76766</v>
          </cell>
          <cell r="J85">
            <v>10433658795.044081</v>
          </cell>
          <cell r="K85">
            <v>10314843738.377415</v>
          </cell>
          <cell r="L85">
            <v>982009834.18041742</v>
          </cell>
          <cell r="M85">
            <v>1136094653.0573397</v>
          </cell>
          <cell r="N85">
            <v>43360957.937378526</v>
          </cell>
          <cell r="O85">
            <v>556961165.83791602</v>
          </cell>
          <cell r="P85">
            <v>656156845.87888765</v>
          </cell>
        </row>
        <row r="86">
          <cell r="B86" t="str">
            <v>JUMLAH PENGELUARAN KOMULATIF</v>
          </cell>
          <cell r="D86">
            <v>65290018572.445534</v>
          </cell>
          <cell r="E86">
            <v>129706051.53532574</v>
          </cell>
          <cell r="F86">
            <v>7138022477.8045454</v>
          </cell>
          <cell r="G86">
            <v>17195734845.258389</v>
          </cell>
          <cell r="H86">
            <v>27402457786.949318</v>
          </cell>
          <cell r="I86">
            <v>37932966880.71698</v>
          </cell>
          <cell r="J86">
            <v>48366625675.761063</v>
          </cell>
          <cell r="K86">
            <v>58681469414.138474</v>
          </cell>
          <cell r="L86">
            <v>59663479248.318893</v>
          </cell>
          <cell r="M86">
            <v>60799573901.376236</v>
          </cell>
          <cell r="N86">
            <v>60842934859.313614</v>
          </cell>
          <cell r="O86">
            <v>61399896025.151527</v>
          </cell>
          <cell r="P86">
            <v>62056052871.030418</v>
          </cell>
        </row>
        <row r="88">
          <cell r="A88" t="str">
            <v>V</v>
          </cell>
          <cell r="B88" t="str">
            <v>SELISIH (I - IV)</v>
          </cell>
          <cell r="D88">
            <v>63294805.271110222</v>
          </cell>
          <cell r="E88">
            <v>-129706051.53532574</v>
          </cell>
          <cell r="F88">
            <v>8527588502.3907976</v>
          </cell>
          <cell r="G88">
            <v>-3593570730.0585089</v>
          </cell>
          <cell r="H88">
            <v>-2208924173.1336403</v>
          </cell>
          <cell r="I88">
            <v>-2244586044.7857628</v>
          </cell>
          <cell r="J88">
            <v>-1859611465.6375742</v>
          </cell>
          <cell r="K88">
            <v>-1740796408.9709082</v>
          </cell>
          <cell r="L88">
            <v>3593138110.9474444</v>
          </cell>
          <cell r="M88">
            <v>-408063107.20542586</v>
          </cell>
          <cell r="N88">
            <v>548329292.49262297</v>
          </cell>
          <cell r="O88">
            <v>-253395195.83252311</v>
          </cell>
          <cell r="P88">
            <v>-352590875.87349474</v>
          </cell>
        </row>
        <row r="90">
          <cell r="A90" t="str">
            <v>VI</v>
          </cell>
          <cell r="B90" t="str">
            <v>SALDO AWAL KAS</v>
          </cell>
          <cell r="D90">
            <v>0</v>
          </cell>
          <cell r="E90">
            <v>0</v>
          </cell>
          <cell r="F90">
            <v>293948.46467426419</v>
          </cell>
          <cell r="G90">
            <v>8397882450.8554716</v>
          </cell>
          <cell r="H90">
            <v>4804311720.7969627</v>
          </cell>
          <cell r="I90">
            <v>2595387547.6633224</v>
          </cell>
          <cell r="J90">
            <v>350801502.87755966</v>
          </cell>
          <cell r="K90">
            <v>91190037.239985466</v>
          </cell>
          <cell r="L90">
            <v>50393628.269077301</v>
          </cell>
          <cell r="M90">
            <v>343531739.21652174</v>
          </cell>
          <cell r="N90">
            <v>15468632.011095881</v>
          </cell>
          <cell r="O90">
            <v>563797924.50371885</v>
          </cell>
          <cell r="P90">
            <v>310402728.67119575</v>
          </cell>
        </row>
        <row r="92">
          <cell r="A92" t="str">
            <v>VII</v>
          </cell>
          <cell r="B92" t="str">
            <v>KREDIT BANK</v>
          </cell>
          <cell r="D92">
            <v>0</v>
          </cell>
          <cell r="E92">
            <v>130000000</v>
          </cell>
          <cell r="F92">
            <v>-130000000</v>
          </cell>
          <cell r="G92">
            <v>0</v>
          </cell>
          <cell r="H92">
            <v>0</v>
          </cell>
          <cell r="I92">
            <v>0</v>
          </cell>
          <cell r="J92">
            <v>1600000000</v>
          </cell>
          <cell r="K92">
            <v>1700000000</v>
          </cell>
          <cell r="L92">
            <v>-3300000000</v>
          </cell>
          <cell r="M92">
            <v>80000000</v>
          </cell>
          <cell r="N92">
            <v>0</v>
          </cell>
          <cell r="O92">
            <v>0</v>
          </cell>
          <cell r="P92">
            <v>120000000</v>
          </cell>
        </row>
        <row r="94">
          <cell r="A94" t="str">
            <v>VIII</v>
          </cell>
          <cell r="B94" t="str">
            <v>SALDO AKHIR KAS (V+VI+VII)</v>
          </cell>
          <cell r="D94">
            <v>63294805.271110237</v>
          </cell>
          <cell r="E94">
            <v>293948.46467426419</v>
          </cell>
          <cell r="F94">
            <v>8397882450.8554716</v>
          </cell>
          <cell r="G94">
            <v>4804311720.7969627</v>
          </cell>
          <cell r="H94">
            <v>2595387547.6633224</v>
          </cell>
          <cell r="I94">
            <v>350801502.87755966</v>
          </cell>
          <cell r="J94">
            <v>91190037.239985466</v>
          </cell>
          <cell r="K94">
            <v>50393628.269077301</v>
          </cell>
          <cell r="L94">
            <v>343531739.21652174</v>
          </cell>
          <cell r="M94">
            <v>15468632.011095881</v>
          </cell>
          <cell r="N94">
            <v>563797924.50371885</v>
          </cell>
          <cell r="O94">
            <v>310402728.67119575</v>
          </cell>
          <cell r="P94">
            <v>77811852.797701001</v>
          </cell>
        </row>
        <row r="96">
          <cell r="A96" t="str">
            <v/>
          </cell>
          <cell r="B96" t="str">
            <v>Saldo Kredit</v>
          </cell>
          <cell r="E96">
            <v>130000000</v>
          </cell>
          <cell r="F96">
            <v>0</v>
          </cell>
          <cell r="G96">
            <v>0</v>
          </cell>
          <cell r="H96">
            <v>0</v>
          </cell>
          <cell r="I96">
            <v>0</v>
          </cell>
          <cell r="J96">
            <v>1600000000</v>
          </cell>
          <cell r="K96">
            <v>3300000000</v>
          </cell>
          <cell r="L96">
            <v>0</v>
          </cell>
          <cell r="M96">
            <v>80000000</v>
          </cell>
          <cell r="N96">
            <v>80000000</v>
          </cell>
          <cell r="O96">
            <v>80000000</v>
          </cell>
          <cell r="P96">
            <v>200000000</v>
          </cell>
        </row>
        <row r="97">
          <cell r="P97">
            <v>3267665668.8858318</v>
          </cell>
        </row>
        <row r="98">
          <cell r="B98" t="str">
            <v>Keuntungan Murni =</v>
          </cell>
          <cell r="C98">
            <v>0</v>
          </cell>
          <cell r="D98">
            <v>0</v>
          </cell>
          <cell r="P98">
            <v>-122188147.202299</v>
          </cell>
        </row>
        <row r="99">
          <cell r="P99">
            <v>-3389853816.088131</v>
          </cell>
        </row>
      </sheetData>
      <sheetData sheetId="3"/>
      <sheetData sheetId="4" refreshError="1"/>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rga"/>
      <sheetName val="rab"/>
      <sheetName val="analisa"/>
      <sheetName val="rekap"/>
      <sheetName val="DRUP (ASLI)"/>
      <sheetName val="cover"/>
      <sheetName val="Pengesahan"/>
      <sheetName val="Analis"/>
      <sheetName val="H.bh"/>
    </sheetNames>
    <sheetDataSet>
      <sheetData sheetId="0">
        <row r="5">
          <cell r="D5">
            <v>20000</v>
          </cell>
        </row>
        <row r="42">
          <cell r="D42">
            <v>1800000</v>
          </cell>
        </row>
      </sheetData>
      <sheetData sheetId="1"/>
      <sheetData sheetId="2"/>
      <sheetData sheetId="3"/>
      <sheetData sheetId="4"/>
      <sheetData sheetId="5"/>
      <sheetData sheetId="6"/>
      <sheetData sheetId="7"/>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lit Lelang (C)"/>
      <sheetName val="Tanda Terima PPK"/>
      <sheetName val="Tanda Terima ULP"/>
      <sheetName val="Laporan"/>
      <sheetName val="Masa Sanggah"/>
      <sheetName val="Pengumuman Pemenang"/>
      <sheetName val="Penatapan"/>
      <sheetName val="Kulit Lelang (B)"/>
      <sheetName val="BAHP NEW"/>
      <sheetName val="Kulit Lelang (A-2)"/>
      <sheetName val="B.A KUALIFIKASI FISIK"/>
      <sheetName val="Nilai Isian Kwlf Fisik"/>
      <sheetName val="Screen Shot Kuaifikasi Peserta"/>
      <sheetName val="Perhitungan SKP"/>
      <sheetName val="BA.  Negosiasi"/>
      <sheetName val="BA. Klarifikasi (3)"/>
      <sheetName val="BA.  PQ-3"/>
      <sheetName val="Lamp. PQ-3"/>
      <sheetName val="Photo PQ-3"/>
      <sheetName val="BA.  PQ-2"/>
      <sheetName val="Lamp. PQ-2"/>
      <sheetName val="Photo PQ-2"/>
      <sheetName val="BA.  PQ-1"/>
      <sheetName val="Print View Undangan PQ &amp; KL (2)"/>
      <sheetName val="Undangan Ver &amp; Klafi (2)"/>
      <sheetName val="Lamp. PQ"/>
      <sheetName val="Photo PQ-1"/>
      <sheetName val="MENU"/>
      <sheetName val="NO. SURAT"/>
      <sheetName val="Print View Undangan PQ &amp; KL (1)"/>
      <sheetName val="BA-EV. PENAWARAN"/>
      <sheetName val="Undangan Negosiasi"/>
      <sheetName val="Undangan PK"/>
      <sheetName val="Kulit Lelang (A-1)"/>
      <sheetName val="Lamp EV. Harga"/>
      <sheetName val="Lamp. Teknis-1 (Konstruksi)"/>
      <sheetName val="Lamp. B.A. Adm Fisik"/>
      <sheetName val="BA-KOREKSI ARITMATIKA"/>
      <sheetName val="Lamp Koreksi Aritmatik"/>
      <sheetName val="BA. BUKA"/>
      <sheetName val="BA. ADENDUM"/>
      <sheetName val="BA. AANWIZJING"/>
      <sheetName val="PENGESAHAN DOK"/>
      <sheetName val="Sheet6"/>
      <sheetName val="Sheet1"/>
    </sheetNames>
    <sheetDataSet>
      <sheetData sheetId="0"/>
      <sheetData sheetId="1"/>
      <sheetData sheetId="2"/>
      <sheetData sheetId="3"/>
      <sheetData sheetId="4"/>
      <sheetData sheetId="5"/>
      <sheetData sheetId="6"/>
      <sheetData sheetId="7"/>
      <sheetData sheetId="8"/>
      <sheetData sheetId="9"/>
      <sheetData sheetId="10">
        <row r="159">
          <cell r="B159" t="str">
            <v>UNIT LAYANAN PENGADAAN BARANG/JASA</v>
          </cell>
        </row>
        <row r="160">
          <cell r="B160" t="str">
            <v>KABUPATEN ACEH TENGGARA</v>
          </cell>
        </row>
        <row r="161">
          <cell r="B161" t="str">
            <v>KELOMPOK KERJA DINAS PERIKANAN</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3">
          <cell r="B3" t="str">
            <v xml:space="preserve">Dinas Perikanan Kabupaten Aceh Tenggara </v>
          </cell>
        </row>
        <row r="8">
          <cell r="B8" t="str">
            <v>Pemilihan Langsung dengan Pascakualifikasi</v>
          </cell>
        </row>
        <row r="12">
          <cell r="B12" t="str">
            <v>http://lpse.acehtenggarakab.go.id</v>
          </cell>
        </row>
        <row r="15">
          <cell r="B15" t="str">
            <v>REHABILITASI KOLAM PENDEDERAN</v>
          </cell>
        </row>
        <row r="16">
          <cell r="B16" t="str">
            <v>Rehabilitasi Kolam Pendederan</v>
          </cell>
        </row>
        <row r="19">
          <cell r="B19" t="str">
            <v>Kelompok Kerja Unit Layanan Pengadaan Barang/Jasa Dinas Perikanan Kabupaten Aceh Tenggara Sumber Dana APBK Aceh Tenggara Tahun Anggaran 2018</v>
          </cell>
        </row>
        <row r="31">
          <cell r="E31" t="str">
            <v>APBK Aceh Tenggara (DAK) Tahun Anggaran 2018</v>
          </cell>
        </row>
        <row r="48">
          <cell r="B48" t="str">
            <v>UNIT LAYANAN PENGADAAN BARANG/JASA</v>
          </cell>
        </row>
        <row r="49">
          <cell r="B49" t="str">
            <v>KABUPATEN ACEH TENGGARA</v>
          </cell>
        </row>
        <row r="50">
          <cell r="B50" t="str">
            <v>KELOMPOK KERJA DINAS PERIKANAN</v>
          </cell>
        </row>
        <row r="51">
          <cell r="B51" t="str">
            <v>Jl. Iskandar Muda No. 04 Kutacane Aceh Tenggara</v>
          </cell>
        </row>
        <row r="131">
          <cell r="A131" t="str">
            <v>CV.KARTA ABADI</v>
          </cell>
        </row>
      </sheetData>
      <sheetData sheetId="28">
        <row r="18">
          <cell r="D18" t="str">
            <v>09/ULP-Agara/Pokja-Diskan/2018</v>
          </cell>
          <cell r="G18" t="str">
            <v>Sekretariat ULP Kab. Aceh Tenggara (Kantor Bupati Aceh Tenggara)</v>
          </cell>
          <cell r="I18" t="str">
            <v>Kutacane, 10 Agustus 2018</v>
          </cell>
        </row>
        <row r="19">
          <cell r="D19" t="str">
            <v>SENIN</v>
          </cell>
          <cell r="F19" t="str">
            <v>13 AGUSTUS 2018</v>
          </cell>
          <cell r="G19" t="str">
            <v>Jl. Iskandar Muda No. 4 Kutacane Aceh Tenggara</v>
          </cell>
          <cell r="H19" t="str">
            <v>09.00 WIB s.d 11.00 WIB</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RP-F"/>
      <sheetName val="Sheet2"/>
      <sheetName val="Sheet1"/>
      <sheetName val="UMUM"/>
      <sheetName val="LK"/>
      <sheetName val="kulit"/>
      <sheetName val="PO"/>
      <sheetName val="PJP"/>
      <sheetName val="UP"/>
      <sheetName val="DRUP"/>
      <sheetName val="ANL BIAYA"/>
      <sheetName val="SCHEDULE"/>
      <sheetName val="ANALISA (2)"/>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258">
          <cell r="Q1258">
            <v>7875</v>
          </cell>
        </row>
        <row r="1320">
          <cell r="Q1320">
            <v>3150</v>
          </cell>
        </row>
        <row r="1816">
          <cell r="Q1816">
            <v>6580</v>
          </cell>
        </row>
        <row r="1832">
          <cell r="Q1832">
            <v>3495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ver"/>
      <sheetName val="REKAP"/>
      <sheetName val="RAB"/>
      <sheetName val="DAFTAR"/>
      <sheetName val="ANALISA"/>
    </sheetNames>
    <sheetDataSet>
      <sheetData sheetId="0"/>
      <sheetData sheetId="1"/>
      <sheetData sheetId="2"/>
      <sheetData sheetId="3"/>
      <sheetData sheetId="4"/>
      <sheetData sheetId="5" refreshError="1">
        <row r="224">
          <cell r="G224">
            <v>479807.5</v>
          </cell>
        </row>
        <row r="265">
          <cell r="G265">
            <v>21956</v>
          </cell>
        </row>
        <row r="275">
          <cell r="G275">
            <v>18211.75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HAN"/>
      <sheetName val="ANALISA"/>
      <sheetName val="B O W"/>
      <sheetName val="BIAYA  ALAT"/>
      <sheetName val="REKAP"/>
      <sheetName val="Sheet1"/>
      <sheetName val="Sheet2"/>
    </sheetNames>
    <sheetDataSet>
      <sheetData sheetId="0" refreshError="1">
        <row r="7">
          <cell r="C7" t="str">
            <v>Batu Gunung</v>
          </cell>
        </row>
        <row r="12">
          <cell r="C12" t="str">
            <v>Batu Pecah 10 - 15 Cm</v>
          </cell>
        </row>
        <row r="14">
          <cell r="C14" t="str">
            <v>Batu Pecah 5 - 7 Cm</v>
          </cell>
        </row>
        <row r="15">
          <cell r="C15" t="str">
            <v>Batu Pecah 3 - 5 Cm</v>
          </cell>
        </row>
        <row r="16">
          <cell r="C16" t="str">
            <v>Batu Pecah 2 - 3 Cm</v>
          </cell>
        </row>
        <row r="17">
          <cell r="C17" t="str">
            <v>Batu Pecah 1 - 2 Cm</v>
          </cell>
        </row>
        <row r="19">
          <cell r="C19" t="str">
            <v>Buis Beton diameter 60 Cm</v>
          </cell>
        </row>
        <row r="20">
          <cell r="C20" t="str">
            <v xml:space="preserve">Buis Beton diameter 80 Cm </v>
          </cell>
        </row>
        <row r="21">
          <cell r="C21" t="str">
            <v>Pasir urug / Timbunan</v>
          </cell>
        </row>
        <row r="23">
          <cell r="C23" t="str">
            <v>Sirtu Tidak diayak</v>
          </cell>
        </row>
        <row r="30">
          <cell r="C30" t="str">
            <v>Kapur</v>
          </cell>
        </row>
        <row r="32">
          <cell r="C32" t="str">
            <v>Kawat Beronjong  d. 5 mm</v>
          </cell>
        </row>
        <row r="34">
          <cell r="C34" t="str">
            <v>Paku Jembatan</v>
          </cell>
        </row>
        <row r="35">
          <cell r="C35" t="str">
            <v>Baja Tulangan Beton</v>
          </cell>
        </row>
        <row r="38">
          <cell r="C38" t="str">
            <v>Kayu untuk Perancah</v>
          </cell>
        </row>
        <row r="44">
          <cell r="C44" t="str">
            <v>Kerikil Sungai Royalty</v>
          </cell>
        </row>
        <row r="47">
          <cell r="C47" t="str">
            <v>Tasirtu Royalty</v>
          </cell>
        </row>
        <row r="75">
          <cell r="C75" t="str">
            <v>Operator Semi Terampil</v>
          </cell>
        </row>
        <row r="77">
          <cell r="C77" t="str">
            <v>Sopir Truck</v>
          </cell>
        </row>
        <row r="78">
          <cell r="C78" t="str">
            <v>Sopir Personil</v>
          </cell>
        </row>
        <row r="81">
          <cell r="C81" t="str">
            <v>Buruh Terampil</v>
          </cell>
        </row>
        <row r="100">
          <cell r="AH100" t="str">
            <v>Bulldozer 100 HP</v>
          </cell>
        </row>
        <row r="101">
          <cell r="AH101" t="str">
            <v>Motor Greder 115 HP</v>
          </cell>
        </row>
        <row r="102">
          <cell r="AH102" t="str">
            <v>Stone Crusher 40 - 50 ton/hari 140 HP</v>
          </cell>
        </row>
        <row r="103">
          <cell r="AH103" t="str">
            <v>Screening Plant 80 HP</v>
          </cell>
        </row>
        <row r="104">
          <cell r="AH104" t="str">
            <v>Loader Wheeled 115 HP</v>
          </cell>
        </row>
        <row r="105">
          <cell r="AH105" t="str">
            <v>Tractor Wheeled 60 HP</v>
          </cell>
        </row>
        <row r="106">
          <cell r="AH106" t="str">
            <v>Roller 3 Wheeled 8 - 10 ton 51 HP</v>
          </cell>
        </row>
        <row r="107">
          <cell r="AH107" t="str">
            <v>Tandem Roller 6 - 10 Ton 40 HP</v>
          </cell>
        </row>
        <row r="108">
          <cell r="AH108" t="str">
            <v>Self Vibrator Roller 10 ton 35 HP</v>
          </cell>
        </row>
        <row r="109">
          <cell r="AH109" t="str">
            <v>Pneumatic Tire Roller 8  - 15 ton 95 HP</v>
          </cell>
        </row>
        <row r="110">
          <cell r="AH110" t="str">
            <v>Vibrator Roller 600 Kg 7 HP</v>
          </cell>
        </row>
        <row r="111">
          <cell r="AH111" t="str">
            <v>Plate Vibrator / Stamper 4 HP</v>
          </cell>
        </row>
        <row r="112">
          <cell r="AH112" t="str">
            <v>Concrete  Vibrator 4 HP</v>
          </cell>
        </row>
        <row r="114">
          <cell r="AH114" t="str">
            <v>Asphalt Sprayer Towed 350 L 7 HP</v>
          </cell>
        </row>
        <row r="115">
          <cell r="AH115" t="str">
            <v>Asphalt Sprayer, Towed 400 L 8 HP</v>
          </cell>
        </row>
        <row r="116">
          <cell r="AH116" t="str">
            <v>Asphalt Mixing Plant 30 t/h 125 HP</v>
          </cell>
        </row>
        <row r="118">
          <cell r="AH118" t="str">
            <v>Asphalt Finisher 30 HP</v>
          </cell>
        </row>
        <row r="119">
          <cell r="AH119" t="str">
            <v>Water Tank Truck 115 HP</v>
          </cell>
        </row>
        <row r="123">
          <cell r="AH123" t="str">
            <v>Dump Truck 5 Ton 145 HP</v>
          </cell>
        </row>
        <row r="124">
          <cell r="AH124" t="str">
            <v>Flat Bed Truck 4,0 Ton 80 HP</v>
          </cell>
        </row>
        <row r="125">
          <cell r="AH125" t="str">
            <v>Concrete  Mixer 0,125 M3 7 HP</v>
          </cell>
        </row>
        <row r="126">
          <cell r="AH126" t="str">
            <v>Concrete  Mixer 0,250 M3 10 HP</v>
          </cell>
        </row>
        <row r="128">
          <cell r="AH128" t="str">
            <v>Compressor, Air 150 M3 20 HP</v>
          </cell>
        </row>
        <row r="129">
          <cell r="AH129" t="str">
            <v>Water Pump (d. 5 Cm) 8 HP</v>
          </cell>
        </row>
        <row r="130">
          <cell r="AH130" t="str">
            <v>Tractor Equipment, etc</v>
          </cell>
        </row>
      </sheetData>
      <sheetData sheetId="1" refreshError="1"/>
      <sheetData sheetId="2" refreshError="1"/>
      <sheetData sheetId="3" refreshError="1">
        <row r="66">
          <cell r="U66">
            <v>200379</v>
          </cell>
        </row>
        <row r="136">
          <cell r="U136">
            <v>57396</v>
          </cell>
        </row>
        <row r="206">
          <cell r="U206">
            <v>127815</v>
          </cell>
        </row>
        <row r="276">
          <cell r="U276">
            <v>36529</v>
          </cell>
        </row>
        <row r="346">
          <cell r="U346">
            <v>65863</v>
          </cell>
        </row>
        <row r="416">
          <cell r="U416">
            <v>25447</v>
          </cell>
        </row>
        <row r="486">
          <cell r="U486">
            <v>25930</v>
          </cell>
        </row>
        <row r="556">
          <cell r="U556">
            <v>40415</v>
          </cell>
        </row>
        <row r="626">
          <cell r="U626">
            <v>27481</v>
          </cell>
        </row>
        <row r="696">
          <cell r="U696">
            <v>65924</v>
          </cell>
        </row>
        <row r="766">
          <cell r="U766">
            <v>20366</v>
          </cell>
        </row>
        <row r="836">
          <cell r="U836">
            <v>8586</v>
          </cell>
        </row>
        <row r="906">
          <cell r="U906">
            <v>9398</v>
          </cell>
        </row>
        <row r="976">
          <cell r="U976">
            <v>110212</v>
          </cell>
        </row>
        <row r="1046">
          <cell r="U1046">
            <v>49592</v>
          </cell>
        </row>
        <row r="1116">
          <cell r="U1116">
            <v>22164</v>
          </cell>
        </row>
        <row r="1187">
          <cell r="U1187">
            <v>329286</v>
          </cell>
        </row>
        <row r="1257">
          <cell r="U1257">
            <v>169833</v>
          </cell>
        </row>
        <row r="1327">
          <cell r="U1327">
            <v>64603</v>
          </cell>
        </row>
        <row r="1397">
          <cell r="U1397">
            <v>44502</v>
          </cell>
        </row>
        <row r="1467">
          <cell r="U1467">
            <v>10118</v>
          </cell>
        </row>
        <row r="1537">
          <cell r="U1537">
            <v>208115</v>
          </cell>
        </row>
        <row r="1607">
          <cell r="U1607">
            <v>48875</v>
          </cell>
        </row>
        <row r="1677">
          <cell r="U1677">
            <v>64797</v>
          </cell>
        </row>
        <row r="1747">
          <cell r="U1747">
            <v>43555</v>
          </cell>
        </row>
        <row r="1817">
          <cell r="U1817">
            <v>2752</v>
          </cell>
        </row>
        <row r="1887">
          <cell r="U1887">
            <v>4808</v>
          </cell>
        </row>
        <row r="1957">
          <cell r="U1957">
            <v>16722</v>
          </cell>
        </row>
        <row r="2027">
          <cell r="U2027">
            <v>42023</v>
          </cell>
        </row>
        <row r="2097">
          <cell r="U2097">
            <v>4580</v>
          </cell>
        </row>
        <row r="2167">
          <cell r="U2167">
            <v>43961</v>
          </cell>
        </row>
      </sheetData>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t"/>
      <sheetName val="Sch"/>
      <sheetName val="Rekap"/>
      <sheetName val="Rab-Jemb"/>
      <sheetName val="An-Bow"/>
      <sheetName val="Anl.Bm(K)"/>
      <sheetName val="A3"/>
      <sheetName val="Upah"/>
      <sheetName val="Mat'l"/>
      <sheetName val="Alat"/>
    </sheetNames>
    <sheetDataSet>
      <sheetData sheetId="0"/>
      <sheetData sheetId="1"/>
      <sheetData sheetId="2"/>
      <sheetData sheetId="3"/>
      <sheetData sheetId="4"/>
      <sheetData sheetId="5"/>
      <sheetData sheetId="6"/>
      <sheetData sheetId="7">
        <row r="9">
          <cell r="E9">
            <v>23000</v>
          </cell>
        </row>
        <row r="20">
          <cell r="E20">
            <v>16000</v>
          </cell>
        </row>
        <row r="21">
          <cell r="E21">
            <v>16500</v>
          </cell>
        </row>
      </sheetData>
      <sheetData sheetId="8">
        <row r="13">
          <cell r="G13">
            <v>50000</v>
          </cell>
        </row>
        <row r="25">
          <cell r="G25">
            <v>47000</v>
          </cell>
        </row>
        <row r="33">
          <cell r="G33">
            <v>28000</v>
          </cell>
        </row>
        <row r="37">
          <cell r="G37">
            <v>800000</v>
          </cell>
        </row>
        <row r="45">
          <cell r="G45">
            <v>42000</v>
          </cell>
        </row>
      </sheetData>
      <sheetData sheetId="9">
        <row r="37">
          <cell r="G37">
            <v>5000</v>
          </cell>
        </row>
        <row r="42">
          <cell r="G42">
            <v>4000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l (2)"/>
      <sheetName val="REKAP H. MUSLIM"/>
      <sheetName val="REKAP H. ILYAS"/>
      <sheetName val="R. H. MUSLIM"/>
      <sheetName val="R. H.ILYAS"/>
      <sheetName val="RAB H. MUSLIM"/>
      <sheetName val="R. JL. H.ILYAS"/>
      <sheetName val="KULIT"/>
      <sheetName val="SAMPUL"/>
      <sheetName val="RAB"/>
      <sheetName val="ANL. BOW"/>
      <sheetName val="r. at-taqwa"/>
      <sheetName val="rab at-tagwa"/>
      <sheetName val="Anl.Bm(K)"/>
      <sheetName val="A3"/>
      <sheetName val="Upah"/>
      <sheetName val="Mat'l"/>
      <sheetName val="Al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27">
          <cell r="J327">
            <v>42724.07</v>
          </cell>
        </row>
        <row r="462">
          <cell r="J462">
            <v>208614.17</v>
          </cell>
        </row>
      </sheetData>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b-Monomental (2)"/>
      <sheetName val="Rab-Jem (2)"/>
      <sheetName val="Rekap"/>
      <sheetName val="Sheet2"/>
      <sheetName val="Rab-Monomental"/>
      <sheetName val="Rab-Jem"/>
      <sheetName val="Anl.Bm(K)"/>
      <sheetName val="A3"/>
      <sheetName val="Sheet1"/>
      <sheetName val="Upah"/>
      <sheetName val="Mat'l"/>
      <sheetName val="Alat"/>
    </sheetNames>
    <sheetDataSet>
      <sheetData sheetId="0"/>
      <sheetData sheetId="1"/>
      <sheetData sheetId="2"/>
      <sheetData sheetId="3">
        <row r="35">
          <cell r="K35">
            <v>193200</v>
          </cell>
        </row>
      </sheetData>
      <sheetData sheetId="4"/>
      <sheetData sheetId="5"/>
      <sheetData sheetId="6">
        <row r="741">
          <cell r="J741">
            <v>25500</v>
          </cell>
        </row>
        <row r="1661">
          <cell r="J1661">
            <v>11163.75</v>
          </cell>
        </row>
        <row r="1966">
          <cell r="J1966">
            <v>319800</v>
          </cell>
        </row>
      </sheetData>
      <sheetData sheetId="7"/>
      <sheetData sheetId="8"/>
      <sheetData sheetId="9"/>
      <sheetData sheetId="10"/>
      <sheetData sheetId="1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AP-PTN-RIPP"/>
      <sheetName val="KWT -RIPP"/>
      <sheetName val="BAND-RIPP (2)"/>
      <sheetName val="BAND-RIPP"/>
    </sheetNames>
    <sheetDataSet>
      <sheetData sheetId="0" refreshError="1"/>
      <sheetData sheetId="1"/>
      <sheetData sheetId="2">
        <row r="14">
          <cell r="D14" t="str">
            <v>Pembayaran Termynt Ke - II/Terakhir (Termasuk PPN) untuk   Proyek Rencana Induk Pengembangan Pariwisata Pekerjaan Perencanaan Teknis Penyusunan Rencana Induk Pengembangan Pariwisata Kabupaten  Aceh  Selatan (Lanjutan Tahap-II).</v>
          </cell>
        </row>
      </sheetData>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t"/>
      <sheetName val="Sch"/>
      <sheetName val="Rekap"/>
      <sheetName val="Rab-Jemb"/>
      <sheetName val="An-Bow"/>
      <sheetName val="Anl.Bm(K)"/>
      <sheetName val="A3"/>
      <sheetName val="Upah"/>
      <sheetName val="Mat'l"/>
      <sheetName val="Alat"/>
    </sheetNames>
    <sheetDataSet>
      <sheetData sheetId="0"/>
      <sheetData sheetId="1"/>
      <sheetData sheetId="2"/>
      <sheetData sheetId="3"/>
      <sheetData sheetId="4"/>
      <sheetData sheetId="5"/>
      <sheetData sheetId="6"/>
      <sheetData sheetId="7" refreshError="1"/>
      <sheetData sheetId="8" refreshError="1">
        <row r="13">
          <cell r="G13">
            <v>50000</v>
          </cell>
        </row>
        <row r="45">
          <cell r="G45">
            <v>42000</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0"/>
  <sheetViews>
    <sheetView tabSelected="1" view="pageBreakPreview" zoomScaleSheetLayoutView="100" workbookViewId="0">
      <selection activeCell="H8" sqref="H8"/>
    </sheetView>
  </sheetViews>
  <sheetFormatPr defaultRowHeight="15" x14ac:dyDescent="0.25"/>
  <cols>
    <col min="1" max="1" width="4.7109375" customWidth="1"/>
    <col min="2" max="2" width="4.140625" customWidth="1"/>
    <col min="3" max="3" width="5.7109375" customWidth="1"/>
    <col min="4" max="4" width="2.42578125" customWidth="1"/>
    <col min="5" max="5" width="2.28515625" customWidth="1"/>
    <col min="9" max="9" width="7" customWidth="1"/>
    <col min="13" max="13" width="18.5703125" customWidth="1"/>
    <col min="258" max="258" width="4.7109375" customWidth="1"/>
    <col min="259" max="259" width="9.85546875" customWidth="1"/>
    <col min="260" max="260" width="2.42578125" customWidth="1"/>
    <col min="261" max="261" width="2.28515625" customWidth="1"/>
    <col min="265" max="265" width="7" customWidth="1"/>
    <col min="269" max="269" width="16.85546875" customWidth="1"/>
    <col min="514" max="514" width="4.7109375" customWidth="1"/>
    <col min="515" max="515" width="9.85546875" customWidth="1"/>
    <col min="516" max="516" width="2.42578125" customWidth="1"/>
    <col min="517" max="517" width="2.28515625" customWidth="1"/>
    <col min="521" max="521" width="7" customWidth="1"/>
    <col min="525" max="525" width="16.85546875" customWidth="1"/>
    <col min="770" max="770" width="4.7109375" customWidth="1"/>
    <col min="771" max="771" width="9.85546875" customWidth="1"/>
    <col min="772" max="772" width="2.42578125" customWidth="1"/>
    <col min="773" max="773" width="2.28515625" customWidth="1"/>
    <col min="777" max="777" width="7" customWidth="1"/>
    <col min="781" max="781" width="16.85546875" customWidth="1"/>
    <col min="1026" max="1026" width="4.7109375" customWidth="1"/>
    <col min="1027" max="1027" width="9.85546875" customWidth="1"/>
    <col min="1028" max="1028" width="2.42578125" customWidth="1"/>
    <col min="1029" max="1029" width="2.28515625" customWidth="1"/>
    <col min="1033" max="1033" width="7" customWidth="1"/>
    <col min="1037" max="1037" width="16.85546875" customWidth="1"/>
    <col min="1282" max="1282" width="4.7109375" customWidth="1"/>
    <col min="1283" max="1283" width="9.85546875" customWidth="1"/>
    <col min="1284" max="1284" width="2.42578125" customWidth="1"/>
    <col min="1285" max="1285" width="2.28515625" customWidth="1"/>
    <col min="1289" max="1289" width="7" customWidth="1"/>
    <col min="1293" max="1293" width="16.85546875" customWidth="1"/>
    <col min="1538" max="1538" width="4.7109375" customWidth="1"/>
    <col min="1539" max="1539" width="9.85546875" customWidth="1"/>
    <col min="1540" max="1540" width="2.42578125" customWidth="1"/>
    <col min="1541" max="1541" width="2.28515625" customWidth="1"/>
    <col min="1545" max="1545" width="7" customWidth="1"/>
    <col min="1549" max="1549" width="16.85546875" customWidth="1"/>
    <col min="1794" max="1794" width="4.7109375" customWidth="1"/>
    <col min="1795" max="1795" width="9.85546875" customWidth="1"/>
    <col min="1796" max="1796" width="2.42578125" customWidth="1"/>
    <col min="1797" max="1797" width="2.28515625" customWidth="1"/>
    <col min="1801" max="1801" width="7" customWidth="1"/>
    <col min="1805" max="1805" width="16.85546875" customWidth="1"/>
    <col min="2050" max="2050" width="4.7109375" customWidth="1"/>
    <col min="2051" max="2051" width="9.85546875" customWidth="1"/>
    <col min="2052" max="2052" width="2.42578125" customWidth="1"/>
    <col min="2053" max="2053" width="2.28515625" customWidth="1"/>
    <col min="2057" max="2057" width="7" customWidth="1"/>
    <col min="2061" max="2061" width="16.85546875" customWidth="1"/>
    <col min="2306" max="2306" width="4.7109375" customWidth="1"/>
    <col min="2307" max="2307" width="9.85546875" customWidth="1"/>
    <col min="2308" max="2308" width="2.42578125" customWidth="1"/>
    <col min="2309" max="2309" width="2.28515625" customWidth="1"/>
    <col min="2313" max="2313" width="7" customWidth="1"/>
    <col min="2317" max="2317" width="16.85546875" customWidth="1"/>
    <col min="2562" max="2562" width="4.7109375" customWidth="1"/>
    <col min="2563" max="2563" width="9.85546875" customWidth="1"/>
    <col min="2564" max="2564" width="2.42578125" customWidth="1"/>
    <col min="2565" max="2565" width="2.28515625" customWidth="1"/>
    <col min="2569" max="2569" width="7" customWidth="1"/>
    <col min="2573" max="2573" width="16.85546875" customWidth="1"/>
    <col min="2818" max="2818" width="4.7109375" customWidth="1"/>
    <col min="2819" max="2819" width="9.85546875" customWidth="1"/>
    <col min="2820" max="2820" width="2.42578125" customWidth="1"/>
    <col min="2821" max="2821" width="2.28515625" customWidth="1"/>
    <col min="2825" max="2825" width="7" customWidth="1"/>
    <col min="2829" max="2829" width="16.85546875" customWidth="1"/>
    <col min="3074" max="3074" width="4.7109375" customWidth="1"/>
    <col min="3075" max="3075" width="9.85546875" customWidth="1"/>
    <col min="3076" max="3076" width="2.42578125" customWidth="1"/>
    <col min="3077" max="3077" width="2.28515625" customWidth="1"/>
    <col min="3081" max="3081" width="7" customWidth="1"/>
    <col min="3085" max="3085" width="16.85546875" customWidth="1"/>
    <col min="3330" max="3330" width="4.7109375" customWidth="1"/>
    <col min="3331" max="3331" width="9.85546875" customWidth="1"/>
    <col min="3332" max="3332" width="2.42578125" customWidth="1"/>
    <col min="3333" max="3333" width="2.28515625" customWidth="1"/>
    <col min="3337" max="3337" width="7" customWidth="1"/>
    <col min="3341" max="3341" width="16.85546875" customWidth="1"/>
    <col min="3586" max="3586" width="4.7109375" customWidth="1"/>
    <col min="3587" max="3587" width="9.85546875" customWidth="1"/>
    <col min="3588" max="3588" width="2.42578125" customWidth="1"/>
    <col min="3589" max="3589" width="2.28515625" customWidth="1"/>
    <col min="3593" max="3593" width="7" customWidth="1"/>
    <col min="3597" max="3597" width="16.85546875" customWidth="1"/>
    <col min="3842" max="3842" width="4.7109375" customWidth="1"/>
    <col min="3843" max="3843" width="9.85546875" customWidth="1"/>
    <col min="3844" max="3844" width="2.42578125" customWidth="1"/>
    <col min="3845" max="3845" width="2.28515625" customWidth="1"/>
    <col min="3849" max="3849" width="7" customWidth="1"/>
    <col min="3853" max="3853" width="16.85546875" customWidth="1"/>
    <col min="4098" max="4098" width="4.7109375" customWidth="1"/>
    <col min="4099" max="4099" width="9.85546875" customWidth="1"/>
    <col min="4100" max="4100" width="2.42578125" customWidth="1"/>
    <col min="4101" max="4101" width="2.28515625" customWidth="1"/>
    <col min="4105" max="4105" width="7" customWidth="1"/>
    <col min="4109" max="4109" width="16.85546875" customWidth="1"/>
    <col min="4354" max="4354" width="4.7109375" customWidth="1"/>
    <col min="4355" max="4355" width="9.85546875" customWidth="1"/>
    <col min="4356" max="4356" width="2.42578125" customWidth="1"/>
    <col min="4357" max="4357" width="2.28515625" customWidth="1"/>
    <col min="4361" max="4361" width="7" customWidth="1"/>
    <col min="4365" max="4365" width="16.85546875" customWidth="1"/>
    <col min="4610" max="4610" width="4.7109375" customWidth="1"/>
    <col min="4611" max="4611" width="9.85546875" customWidth="1"/>
    <col min="4612" max="4612" width="2.42578125" customWidth="1"/>
    <col min="4613" max="4613" width="2.28515625" customWidth="1"/>
    <col min="4617" max="4617" width="7" customWidth="1"/>
    <col min="4621" max="4621" width="16.85546875" customWidth="1"/>
    <col min="4866" max="4866" width="4.7109375" customWidth="1"/>
    <col min="4867" max="4867" width="9.85546875" customWidth="1"/>
    <col min="4868" max="4868" width="2.42578125" customWidth="1"/>
    <col min="4869" max="4869" width="2.28515625" customWidth="1"/>
    <col min="4873" max="4873" width="7" customWidth="1"/>
    <col min="4877" max="4877" width="16.85546875" customWidth="1"/>
    <col min="5122" max="5122" width="4.7109375" customWidth="1"/>
    <col min="5123" max="5123" width="9.85546875" customWidth="1"/>
    <col min="5124" max="5124" width="2.42578125" customWidth="1"/>
    <col min="5125" max="5125" width="2.28515625" customWidth="1"/>
    <col min="5129" max="5129" width="7" customWidth="1"/>
    <col min="5133" max="5133" width="16.85546875" customWidth="1"/>
    <col min="5378" max="5378" width="4.7109375" customWidth="1"/>
    <col min="5379" max="5379" width="9.85546875" customWidth="1"/>
    <col min="5380" max="5380" width="2.42578125" customWidth="1"/>
    <col min="5381" max="5381" width="2.28515625" customWidth="1"/>
    <col min="5385" max="5385" width="7" customWidth="1"/>
    <col min="5389" max="5389" width="16.85546875" customWidth="1"/>
    <col min="5634" max="5634" width="4.7109375" customWidth="1"/>
    <col min="5635" max="5635" width="9.85546875" customWidth="1"/>
    <col min="5636" max="5636" width="2.42578125" customWidth="1"/>
    <col min="5637" max="5637" width="2.28515625" customWidth="1"/>
    <col min="5641" max="5641" width="7" customWidth="1"/>
    <col min="5645" max="5645" width="16.85546875" customWidth="1"/>
    <col min="5890" max="5890" width="4.7109375" customWidth="1"/>
    <col min="5891" max="5891" width="9.85546875" customWidth="1"/>
    <col min="5892" max="5892" width="2.42578125" customWidth="1"/>
    <col min="5893" max="5893" width="2.28515625" customWidth="1"/>
    <col min="5897" max="5897" width="7" customWidth="1"/>
    <col min="5901" max="5901" width="16.85546875" customWidth="1"/>
    <col min="6146" max="6146" width="4.7109375" customWidth="1"/>
    <col min="6147" max="6147" width="9.85546875" customWidth="1"/>
    <col min="6148" max="6148" width="2.42578125" customWidth="1"/>
    <col min="6149" max="6149" width="2.28515625" customWidth="1"/>
    <col min="6153" max="6153" width="7" customWidth="1"/>
    <col min="6157" max="6157" width="16.85546875" customWidth="1"/>
    <col min="6402" max="6402" width="4.7109375" customWidth="1"/>
    <col min="6403" max="6403" width="9.85546875" customWidth="1"/>
    <col min="6404" max="6404" width="2.42578125" customWidth="1"/>
    <col min="6405" max="6405" width="2.28515625" customWidth="1"/>
    <col min="6409" max="6409" width="7" customWidth="1"/>
    <col min="6413" max="6413" width="16.85546875" customWidth="1"/>
    <col min="6658" max="6658" width="4.7109375" customWidth="1"/>
    <col min="6659" max="6659" width="9.85546875" customWidth="1"/>
    <col min="6660" max="6660" width="2.42578125" customWidth="1"/>
    <col min="6661" max="6661" width="2.28515625" customWidth="1"/>
    <col min="6665" max="6665" width="7" customWidth="1"/>
    <col min="6669" max="6669" width="16.85546875" customWidth="1"/>
    <col min="6914" max="6914" width="4.7109375" customWidth="1"/>
    <col min="6915" max="6915" width="9.85546875" customWidth="1"/>
    <col min="6916" max="6916" width="2.42578125" customWidth="1"/>
    <col min="6917" max="6917" width="2.28515625" customWidth="1"/>
    <col min="6921" max="6921" width="7" customWidth="1"/>
    <col min="6925" max="6925" width="16.85546875" customWidth="1"/>
    <col min="7170" max="7170" width="4.7109375" customWidth="1"/>
    <col min="7171" max="7171" width="9.85546875" customWidth="1"/>
    <col min="7172" max="7172" width="2.42578125" customWidth="1"/>
    <col min="7173" max="7173" width="2.28515625" customWidth="1"/>
    <col min="7177" max="7177" width="7" customWidth="1"/>
    <col min="7181" max="7181" width="16.85546875" customWidth="1"/>
    <col min="7426" max="7426" width="4.7109375" customWidth="1"/>
    <col min="7427" max="7427" width="9.85546875" customWidth="1"/>
    <col min="7428" max="7428" width="2.42578125" customWidth="1"/>
    <col min="7429" max="7429" width="2.28515625" customWidth="1"/>
    <col min="7433" max="7433" width="7" customWidth="1"/>
    <col min="7437" max="7437" width="16.85546875" customWidth="1"/>
    <col min="7682" max="7682" width="4.7109375" customWidth="1"/>
    <col min="7683" max="7683" width="9.85546875" customWidth="1"/>
    <col min="7684" max="7684" width="2.42578125" customWidth="1"/>
    <col min="7685" max="7685" width="2.28515625" customWidth="1"/>
    <col min="7689" max="7689" width="7" customWidth="1"/>
    <col min="7693" max="7693" width="16.85546875" customWidth="1"/>
    <col min="7938" max="7938" width="4.7109375" customWidth="1"/>
    <col min="7939" max="7939" width="9.85546875" customWidth="1"/>
    <col min="7940" max="7940" width="2.42578125" customWidth="1"/>
    <col min="7941" max="7941" width="2.28515625" customWidth="1"/>
    <col min="7945" max="7945" width="7" customWidth="1"/>
    <col min="7949" max="7949" width="16.85546875" customWidth="1"/>
    <col min="8194" max="8194" width="4.7109375" customWidth="1"/>
    <col min="8195" max="8195" width="9.85546875" customWidth="1"/>
    <col min="8196" max="8196" width="2.42578125" customWidth="1"/>
    <col min="8197" max="8197" width="2.28515625" customWidth="1"/>
    <col min="8201" max="8201" width="7" customWidth="1"/>
    <col min="8205" max="8205" width="16.85546875" customWidth="1"/>
    <col min="8450" max="8450" width="4.7109375" customWidth="1"/>
    <col min="8451" max="8451" width="9.85546875" customWidth="1"/>
    <col min="8452" max="8452" width="2.42578125" customWidth="1"/>
    <col min="8453" max="8453" width="2.28515625" customWidth="1"/>
    <col min="8457" max="8457" width="7" customWidth="1"/>
    <col min="8461" max="8461" width="16.85546875" customWidth="1"/>
    <col min="8706" max="8706" width="4.7109375" customWidth="1"/>
    <col min="8707" max="8707" width="9.85546875" customWidth="1"/>
    <col min="8708" max="8708" width="2.42578125" customWidth="1"/>
    <col min="8709" max="8709" width="2.28515625" customWidth="1"/>
    <col min="8713" max="8713" width="7" customWidth="1"/>
    <col min="8717" max="8717" width="16.85546875" customWidth="1"/>
    <col min="8962" max="8962" width="4.7109375" customWidth="1"/>
    <col min="8963" max="8963" width="9.85546875" customWidth="1"/>
    <col min="8964" max="8964" width="2.42578125" customWidth="1"/>
    <col min="8965" max="8965" width="2.28515625" customWidth="1"/>
    <col min="8969" max="8969" width="7" customWidth="1"/>
    <col min="8973" max="8973" width="16.85546875" customWidth="1"/>
    <col min="9218" max="9218" width="4.7109375" customWidth="1"/>
    <col min="9219" max="9219" width="9.85546875" customWidth="1"/>
    <col min="9220" max="9220" width="2.42578125" customWidth="1"/>
    <col min="9221" max="9221" width="2.28515625" customWidth="1"/>
    <col min="9225" max="9225" width="7" customWidth="1"/>
    <col min="9229" max="9229" width="16.85546875" customWidth="1"/>
    <col min="9474" max="9474" width="4.7109375" customWidth="1"/>
    <col min="9475" max="9475" width="9.85546875" customWidth="1"/>
    <col min="9476" max="9476" width="2.42578125" customWidth="1"/>
    <col min="9477" max="9477" width="2.28515625" customWidth="1"/>
    <col min="9481" max="9481" width="7" customWidth="1"/>
    <col min="9485" max="9485" width="16.85546875" customWidth="1"/>
    <col min="9730" max="9730" width="4.7109375" customWidth="1"/>
    <col min="9731" max="9731" width="9.85546875" customWidth="1"/>
    <col min="9732" max="9732" width="2.42578125" customWidth="1"/>
    <col min="9733" max="9733" width="2.28515625" customWidth="1"/>
    <col min="9737" max="9737" width="7" customWidth="1"/>
    <col min="9741" max="9741" width="16.85546875" customWidth="1"/>
    <col min="9986" max="9986" width="4.7109375" customWidth="1"/>
    <col min="9987" max="9987" width="9.85546875" customWidth="1"/>
    <col min="9988" max="9988" width="2.42578125" customWidth="1"/>
    <col min="9989" max="9989" width="2.28515625" customWidth="1"/>
    <col min="9993" max="9993" width="7" customWidth="1"/>
    <col min="9997" max="9997" width="16.85546875" customWidth="1"/>
    <col min="10242" max="10242" width="4.7109375" customWidth="1"/>
    <col min="10243" max="10243" width="9.85546875" customWidth="1"/>
    <col min="10244" max="10244" width="2.42578125" customWidth="1"/>
    <col min="10245" max="10245" width="2.28515625" customWidth="1"/>
    <col min="10249" max="10249" width="7" customWidth="1"/>
    <col min="10253" max="10253" width="16.85546875" customWidth="1"/>
    <col min="10498" max="10498" width="4.7109375" customWidth="1"/>
    <col min="10499" max="10499" width="9.85546875" customWidth="1"/>
    <col min="10500" max="10500" width="2.42578125" customWidth="1"/>
    <col min="10501" max="10501" width="2.28515625" customWidth="1"/>
    <col min="10505" max="10505" width="7" customWidth="1"/>
    <col min="10509" max="10509" width="16.85546875" customWidth="1"/>
    <col min="10754" max="10754" width="4.7109375" customWidth="1"/>
    <col min="10755" max="10755" width="9.85546875" customWidth="1"/>
    <col min="10756" max="10756" width="2.42578125" customWidth="1"/>
    <col min="10757" max="10757" width="2.28515625" customWidth="1"/>
    <col min="10761" max="10761" width="7" customWidth="1"/>
    <col min="10765" max="10765" width="16.85546875" customWidth="1"/>
    <col min="11010" max="11010" width="4.7109375" customWidth="1"/>
    <col min="11011" max="11011" width="9.85546875" customWidth="1"/>
    <col min="11012" max="11012" width="2.42578125" customWidth="1"/>
    <col min="11013" max="11013" width="2.28515625" customWidth="1"/>
    <col min="11017" max="11017" width="7" customWidth="1"/>
    <col min="11021" max="11021" width="16.85546875" customWidth="1"/>
    <col min="11266" max="11266" width="4.7109375" customWidth="1"/>
    <col min="11267" max="11267" width="9.85546875" customWidth="1"/>
    <col min="11268" max="11268" width="2.42578125" customWidth="1"/>
    <col min="11269" max="11269" width="2.28515625" customWidth="1"/>
    <col min="11273" max="11273" width="7" customWidth="1"/>
    <col min="11277" max="11277" width="16.85546875" customWidth="1"/>
    <col min="11522" max="11522" width="4.7109375" customWidth="1"/>
    <col min="11523" max="11523" width="9.85546875" customWidth="1"/>
    <col min="11524" max="11524" width="2.42578125" customWidth="1"/>
    <col min="11525" max="11525" width="2.28515625" customWidth="1"/>
    <col min="11529" max="11529" width="7" customWidth="1"/>
    <col min="11533" max="11533" width="16.85546875" customWidth="1"/>
    <col min="11778" max="11778" width="4.7109375" customWidth="1"/>
    <col min="11779" max="11779" width="9.85546875" customWidth="1"/>
    <col min="11780" max="11780" width="2.42578125" customWidth="1"/>
    <col min="11781" max="11781" width="2.28515625" customWidth="1"/>
    <col min="11785" max="11785" width="7" customWidth="1"/>
    <col min="11789" max="11789" width="16.85546875" customWidth="1"/>
    <col min="12034" max="12034" width="4.7109375" customWidth="1"/>
    <col min="12035" max="12035" width="9.85546875" customWidth="1"/>
    <col min="12036" max="12036" width="2.42578125" customWidth="1"/>
    <col min="12037" max="12037" width="2.28515625" customWidth="1"/>
    <col min="12041" max="12041" width="7" customWidth="1"/>
    <col min="12045" max="12045" width="16.85546875" customWidth="1"/>
    <col min="12290" max="12290" width="4.7109375" customWidth="1"/>
    <col min="12291" max="12291" width="9.85546875" customWidth="1"/>
    <col min="12292" max="12292" width="2.42578125" customWidth="1"/>
    <col min="12293" max="12293" width="2.28515625" customWidth="1"/>
    <col min="12297" max="12297" width="7" customWidth="1"/>
    <col min="12301" max="12301" width="16.85546875" customWidth="1"/>
    <col min="12546" max="12546" width="4.7109375" customWidth="1"/>
    <col min="12547" max="12547" width="9.85546875" customWidth="1"/>
    <col min="12548" max="12548" width="2.42578125" customWidth="1"/>
    <col min="12549" max="12549" width="2.28515625" customWidth="1"/>
    <col min="12553" max="12553" width="7" customWidth="1"/>
    <col min="12557" max="12557" width="16.85546875" customWidth="1"/>
    <col min="12802" max="12802" width="4.7109375" customWidth="1"/>
    <col min="12803" max="12803" width="9.85546875" customWidth="1"/>
    <col min="12804" max="12804" width="2.42578125" customWidth="1"/>
    <col min="12805" max="12805" width="2.28515625" customWidth="1"/>
    <col min="12809" max="12809" width="7" customWidth="1"/>
    <col min="12813" max="12813" width="16.85546875" customWidth="1"/>
    <col min="13058" max="13058" width="4.7109375" customWidth="1"/>
    <col min="13059" max="13059" width="9.85546875" customWidth="1"/>
    <col min="13060" max="13060" width="2.42578125" customWidth="1"/>
    <col min="13061" max="13061" width="2.28515625" customWidth="1"/>
    <col min="13065" max="13065" width="7" customWidth="1"/>
    <col min="13069" max="13069" width="16.85546875" customWidth="1"/>
    <col min="13314" max="13314" width="4.7109375" customWidth="1"/>
    <col min="13315" max="13315" width="9.85546875" customWidth="1"/>
    <col min="13316" max="13316" width="2.42578125" customWidth="1"/>
    <col min="13317" max="13317" width="2.28515625" customWidth="1"/>
    <col min="13321" max="13321" width="7" customWidth="1"/>
    <col min="13325" max="13325" width="16.85546875" customWidth="1"/>
    <col min="13570" max="13570" width="4.7109375" customWidth="1"/>
    <col min="13571" max="13571" width="9.85546875" customWidth="1"/>
    <col min="13572" max="13572" width="2.42578125" customWidth="1"/>
    <col min="13573" max="13573" width="2.28515625" customWidth="1"/>
    <col min="13577" max="13577" width="7" customWidth="1"/>
    <col min="13581" max="13581" width="16.85546875" customWidth="1"/>
    <col min="13826" max="13826" width="4.7109375" customWidth="1"/>
    <col min="13827" max="13827" width="9.85546875" customWidth="1"/>
    <col min="13828" max="13828" width="2.42578125" customWidth="1"/>
    <col min="13829" max="13829" width="2.28515625" customWidth="1"/>
    <col min="13833" max="13833" width="7" customWidth="1"/>
    <col min="13837" max="13837" width="16.85546875" customWidth="1"/>
    <col min="14082" max="14082" width="4.7109375" customWidth="1"/>
    <col min="14083" max="14083" width="9.85546875" customWidth="1"/>
    <col min="14084" max="14084" width="2.42578125" customWidth="1"/>
    <col min="14085" max="14085" width="2.28515625" customWidth="1"/>
    <col min="14089" max="14089" width="7" customWidth="1"/>
    <col min="14093" max="14093" width="16.85546875" customWidth="1"/>
    <col min="14338" max="14338" width="4.7109375" customWidth="1"/>
    <col min="14339" max="14339" width="9.85546875" customWidth="1"/>
    <col min="14340" max="14340" width="2.42578125" customWidth="1"/>
    <col min="14341" max="14341" width="2.28515625" customWidth="1"/>
    <col min="14345" max="14345" width="7" customWidth="1"/>
    <col min="14349" max="14349" width="16.85546875" customWidth="1"/>
    <col min="14594" max="14594" width="4.7109375" customWidth="1"/>
    <col min="14595" max="14595" width="9.85546875" customWidth="1"/>
    <col min="14596" max="14596" width="2.42578125" customWidth="1"/>
    <col min="14597" max="14597" width="2.28515625" customWidth="1"/>
    <col min="14601" max="14601" width="7" customWidth="1"/>
    <col min="14605" max="14605" width="16.85546875" customWidth="1"/>
    <col min="14850" max="14850" width="4.7109375" customWidth="1"/>
    <col min="14851" max="14851" width="9.85546875" customWidth="1"/>
    <col min="14852" max="14852" width="2.42578125" customWidth="1"/>
    <col min="14853" max="14853" width="2.28515625" customWidth="1"/>
    <col min="14857" max="14857" width="7" customWidth="1"/>
    <col min="14861" max="14861" width="16.85546875" customWidth="1"/>
    <col min="15106" max="15106" width="4.7109375" customWidth="1"/>
    <col min="15107" max="15107" width="9.85546875" customWidth="1"/>
    <col min="15108" max="15108" width="2.42578125" customWidth="1"/>
    <col min="15109" max="15109" width="2.28515625" customWidth="1"/>
    <col min="15113" max="15113" width="7" customWidth="1"/>
    <col min="15117" max="15117" width="16.85546875" customWidth="1"/>
    <col min="15362" max="15362" width="4.7109375" customWidth="1"/>
    <col min="15363" max="15363" width="9.85546875" customWidth="1"/>
    <col min="15364" max="15364" width="2.42578125" customWidth="1"/>
    <col min="15365" max="15365" width="2.28515625" customWidth="1"/>
    <col min="15369" max="15369" width="7" customWidth="1"/>
    <col min="15373" max="15373" width="16.85546875" customWidth="1"/>
    <col min="15618" max="15618" width="4.7109375" customWidth="1"/>
    <col min="15619" max="15619" width="9.85546875" customWidth="1"/>
    <col min="15620" max="15620" width="2.42578125" customWidth="1"/>
    <col min="15621" max="15621" width="2.28515625" customWidth="1"/>
    <col min="15625" max="15625" width="7" customWidth="1"/>
    <col min="15629" max="15629" width="16.85546875" customWidth="1"/>
    <col min="15874" max="15874" width="4.7109375" customWidth="1"/>
    <col min="15875" max="15875" width="9.85546875" customWidth="1"/>
    <col min="15876" max="15876" width="2.42578125" customWidth="1"/>
    <col min="15877" max="15877" width="2.28515625" customWidth="1"/>
    <col min="15881" max="15881" width="7" customWidth="1"/>
    <col min="15885" max="15885" width="16.85546875" customWidth="1"/>
    <col min="16130" max="16130" width="4.7109375" customWidth="1"/>
    <col min="16131" max="16131" width="9.85546875" customWidth="1"/>
    <col min="16132" max="16132" width="2.42578125" customWidth="1"/>
    <col min="16133" max="16133" width="2.28515625" customWidth="1"/>
    <col min="16137" max="16137" width="7" customWidth="1"/>
    <col min="16141" max="16141" width="16.85546875" customWidth="1"/>
  </cols>
  <sheetData>
    <row r="1" spans="1:25" ht="20.25" x14ac:dyDescent="0.25">
      <c r="A1" s="1"/>
      <c r="B1" s="2" t="str">
        <f>[15]MENU!B48</f>
        <v>UNIT LAYANAN PENGADAAN BARANG/JASA</v>
      </c>
      <c r="C1" s="3"/>
      <c r="D1" s="4"/>
      <c r="E1" s="4"/>
      <c r="F1" s="4"/>
      <c r="G1" s="4"/>
      <c r="H1" s="4"/>
      <c r="I1" s="4"/>
      <c r="J1" s="4"/>
      <c r="K1" s="4"/>
      <c r="L1" s="4"/>
      <c r="M1" s="4"/>
      <c r="N1" s="5"/>
      <c r="O1" s="6"/>
      <c r="P1" s="6"/>
      <c r="Q1" s="6"/>
      <c r="R1" s="6"/>
      <c r="S1" s="6"/>
      <c r="T1" s="6"/>
      <c r="U1" s="6"/>
      <c r="V1" s="6"/>
      <c r="W1" s="6"/>
      <c r="X1" s="6"/>
      <c r="Y1" s="6"/>
    </row>
    <row r="2" spans="1:25" ht="24" x14ac:dyDescent="0.25">
      <c r="A2" s="1"/>
      <c r="B2" s="7" t="str">
        <f>[15]MENU!B49</f>
        <v>KABUPATEN ACEH TENGGARA</v>
      </c>
      <c r="C2" s="8"/>
      <c r="D2" s="9"/>
      <c r="E2" s="9"/>
      <c r="F2" s="9"/>
      <c r="G2" s="9"/>
      <c r="H2" s="9"/>
      <c r="I2" s="9"/>
      <c r="J2" s="9"/>
      <c r="K2" s="9"/>
      <c r="L2" s="9"/>
      <c r="M2" s="9"/>
      <c r="N2" s="10"/>
      <c r="O2" s="11"/>
      <c r="P2" s="11"/>
      <c r="Q2" s="11"/>
      <c r="R2" s="11"/>
      <c r="S2" s="11"/>
      <c r="T2" s="11"/>
      <c r="U2" s="11"/>
      <c r="V2" s="11"/>
      <c r="W2" s="11"/>
      <c r="X2" s="11"/>
      <c r="Y2" s="11"/>
    </row>
    <row r="3" spans="1:25" ht="18" x14ac:dyDescent="0.25">
      <c r="A3" s="1"/>
      <c r="B3" s="12" t="str">
        <f>[15]MENU!B50</f>
        <v>KELOMPOK KERJA DINAS PERIKANAN</v>
      </c>
      <c r="C3" s="13"/>
      <c r="D3" s="14"/>
      <c r="E3" s="14"/>
      <c r="F3" s="14"/>
      <c r="G3" s="14"/>
      <c r="H3" s="14"/>
      <c r="I3" s="14"/>
      <c r="J3" s="14"/>
      <c r="K3" s="14"/>
      <c r="L3" s="14"/>
      <c r="M3" s="14"/>
      <c r="N3" s="15"/>
      <c r="O3" s="16"/>
      <c r="P3" s="16"/>
      <c r="Q3" s="16"/>
      <c r="R3" s="16"/>
      <c r="S3" s="16"/>
      <c r="T3" s="16"/>
      <c r="U3" s="16"/>
      <c r="V3" s="16"/>
      <c r="W3" s="16"/>
      <c r="X3" s="16"/>
      <c r="Y3" s="16"/>
    </row>
    <row r="4" spans="1:25" ht="18" x14ac:dyDescent="0.25">
      <c r="A4" s="1"/>
      <c r="B4" s="17" t="str">
        <f>[15]MENU!B51</f>
        <v>Jl. Iskandar Muda No. 04 Kutacane Aceh Tenggara</v>
      </c>
      <c r="C4" s="18"/>
      <c r="D4" s="14"/>
      <c r="E4" s="14"/>
      <c r="F4" s="14"/>
      <c r="G4" s="14"/>
      <c r="H4" s="14"/>
      <c r="I4" s="14"/>
      <c r="J4" s="14"/>
      <c r="K4" s="14"/>
      <c r="L4" s="14"/>
      <c r="M4" s="14"/>
      <c r="N4" s="19"/>
      <c r="O4" s="20"/>
      <c r="P4" s="20"/>
      <c r="Q4" s="20"/>
      <c r="R4" s="20"/>
      <c r="S4" s="20"/>
      <c r="T4" s="20"/>
      <c r="U4" s="20"/>
      <c r="V4" s="20"/>
      <c r="W4" s="20"/>
      <c r="X4" s="20"/>
      <c r="Y4" s="20"/>
    </row>
    <row r="5" spans="1:25" ht="3" customHeight="1" thickBot="1" x14ac:dyDescent="0.3">
      <c r="A5" s="21"/>
      <c r="B5" s="21"/>
      <c r="C5" s="21"/>
      <c r="D5" s="22"/>
      <c r="E5" s="22"/>
      <c r="F5" s="22"/>
      <c r="G5" s="22"/>
      <c r="H5" s="22"/>
      <c r="I5" s="22"/>
      <c r="J5" s="22"/>
      <c r="K5" s="22"/>
      <c r="L5" s="22"/>
      <c r="M5" s="22"/>
      <c r="N5" s="23"/>
      <c r="O5" s="24"/>
      <c r="P5" s="24"/>
      <c r="Q5" s="24"/>
      <c r="R5" s="24"/>
      <c r="S5" s="24"/>
      <c r="T5" s="24"/>
      <c r="U5" s="24"/>
      <c r="V5" s="24"/>
      <c r="W5" s="24"/>
      <c r="X5" s="24"/>
      <c r="Y5" s="24"/>
    </row>
    <row r="6" spans="1:25" ht="9" customHeight="1" x14ac:dyDescent="0.25">
      <c r="A6" s="25"/>
      <c r="B6" s="25"/>
      <c r="C6" s="25"/>
      <c r="D6" s="25"/>
      <c r="E6" s="25"/>
      <c r="F6" s="25"/>
      <c r="G6" s="25"/>
      <c r="H6" s="25"/>
      <c r="I6" s="25"/>
      <c r="J6" s="25"/>
      <c r="K6" s="25"/>
      <c r="L6" s="25"/>
      <c r="M6" s="25"/>
      <c r="N6" s="26"/>
      <c r="O6" s="27"/>
      <c r="P6" s="27"/>
      <c r="Q6" s="27"/>
      <c r="R6" s="27"/>
      <c r="S6" s="27"/>
      <c r="T6" s="27"/>
      <c r="U6" s="27"/>
      <c r="V6" s="27"/>
      <c r="W6" s="27"/>
      <c r="X6" s="27"/>
      <c r="Y6" s="27"/>
    </row>
    <row r="7" spans="1:25" ht="15" customHeight="1" x14ac:dyDescent="0.25">
      <c r="A7" s="28"/>
      <c r="B7" s="28"/>
      <c r="C7" s="28"/>
      <c r="D7" s="28"/>
      <c r="E7" s="28"/>
      <c r="F7" s="28"/>
      <c r="G7" s="28"/>
      <c r="H7" s="28"/>
      <c r="I7" s="28"/>
      <c r="J7" s="28"/>
      <c r="K7" s="28"/>
      <c r="L7" s="28"/>
      <c r="M7" s="28"/>
      <c r="N7" s="29"/>
      <c r="O7" s="1"/>
      <c r="P7" s="1"/>
      <c r="Q7" s="1"/>
      <c r="R7" s="1"/>
      <c r="S7" s="1"/>
      <c r="T7" s="1"/>
      <c r="U7" s="1"/>
      <c r="V7" s="1"/>
      <c r="W7" s="1"/>
      <c r="X7" s="1"/>
      <c r="Y7" s="1"/>
    </row>
    <row r="8" spans="1:25" ht="15" customHeight="1" x14ac:dyDescent="0.25">
      <c r="A8" s="30" t="s">
        <v>0</v>
      </c>
      <c r="B8" s="30"/>
      <c r="C8" s="30"/>
      <c r="D8" s="30" t="s">
        <v>1</v>
      </c>
      <c r="E8" s="30" t="str">
        <f>'[15]NO. SURAT'!D18</f>
        <v>09/ULP-Agara/Pokja-Diskan/2018</v>
      </c>
      <c r="F8" s="30"/>
      <c r="G8" s="30"/>
      <c r="H8" s="30"/>
      <c r="I8" s="30"/>
      <c r="J8" s="31"/>
      <c r="K8" s="30" t="str">
        <f>'[15]NO. SURAT'!I18</f>
        <v>Kutacane, 10 Agustus 2018</v>
      </c>
      <c r="L8" s="1"/>
      <c r="M8" s="30"/>
      <c r="N8" s="29"/>
      <c r="O8" s="1"/>
      <c r="P8" s="1"/>
      <c r="Q8" s="1"/>
      <c r="R8" s="1"/>
      <c r="S8" s="1"/>
      <c r="T8" s="1"/>
      <c r="U8" s="1"/>
      <c r="V8" s="1"/>
      <c r="W8" s="1"/>
      <c r="X8" s="1"/>
      <c r="Y8" s="1"/>
    </row>
    <row r="9" spans="1:25" ht="15" customHeight="1" x14ac:dyDescent="0.25">
      <c r="A9" s="30" t="s">
        <v>2</v>
      </c>
      <c r="B9" s="30"/>
      <c r="C9" s="30"/>
      <c r="D9" s="30" t="s">
        <v>1</v>
      </c>
      <c r="E9" s="32" t="s">
        <v>3</v>
      </c>
      <c r="F9" s="30"/>
      <c r="G9" s="30"/>
      <c r="H9" s="30"/>
      <c r="I9" s="30"/>
      <c r="J9" s="30"/>
      <c r="K9" s="30"/>
      <c r="L9" s="30"/>
      <c r="M9" s="30"/>
      <c r="N9" s="29"/>
      <c r="O9" s="1"/>
      <c r="P9" s="1"/>
      <c r="Q9" s="1"/>
      <c r="R9" s="1"/>
      <c r="S9" s="1"/>
      <c r="T9" s="1"/>
      <c r="U9" s="1"/>
      <c r="V9" s="1"/>
      <c r="W9" s="1"/>
      <c r="X9" s="1"/>
      <c r="Y9" s="1"/>
    </row>
    <row r="10" spans="1:25" ht="15" customHeight="1" x14ac:dyDescent="0.25">
      <c r="A10" s="30"/>
      <c r="B10" s="30"/>
      <c r="C10" s="30"/>
      <c r="D10" s="30"/>
      <c r="E10" s="30"/>
      <c r="F10" s="30"/>
      <c r="G10" s="30"/>
      <c r="H10" s="30"/>
      <c r="I10" s="30"/>
      <c r="J10" s="30"/>
      <c r="K10" s="30"/>
      <c r="L10" s="30"/>
      <c r="M10" s="30"/>
      <c r="N10" s="29"/>
      <c r="O10" s="1"/>
      <c r="P10" s="1"/>
      <c r="Q10" s="1"/>
      <c r="R10" s="1"/>
      <c r="S10" s="1"/>
      <c r="T10" s="1"/>
      <c r="U10" s="1"/>
      <c r="V10" s="1"/>
      <c r="W10" s="1"/>
      <c r="X10" s="1"/>
      <c r="Y10" s="1"/>
    </row>
    <row r="11" spans="1:25" ht="15" customHeight="1" x14ac:dyDescent="0.25">
      <c r="A11" s="33" t="s">
        <v>4</v>
      </c>
      <c r="B11" s="33"/>
      <c r="C11" s="33"/>
      <c r="D11" s="30"/>
      <c r="E11" s="30"/>
      <c r="F11" s="30"/>
      <c r="G11" s="30"/>
      <c r="H11" s="30"/>
      <c r="I11" s="30"/>
      <c r="J11" s="30"/>
      <c r="K11" s="30"/>
      <c r="L11" s="30"/>
      <c r="M11" s="30"/>
      <c r="N11" s="29"/>
      <c r="O11" s="1"/>
      <c r="P11" s="1"/>
      <c r="Q11" s="1"/>
      <c r="R11" s="1"/>
      <c r="S11" s="1"/>
      <c r="T11" s="1"/>
      <c r="U11" s="1"/>
      <c r="V11" s="1"/>
      <c r="W11" s="1"/>
      <c r="X11" s="1"/>
      <c r="Y11" s="1"/>
    </row>
    <row r="12" spans="1:25" ht="15" customHeight="1" x14ac:dyDescent="0.25">
      <c r="A12" s="33" t="s">
        <v>5</v>
      </c>
      <c r="B12" s="33"/>
      <c r="C12" s="33"/>
      <c r="D12" s="30"/>
      <c r="E12" s="34"/>
      <c r="F12" s="30"/>
      <c r="G12" s="30"/>
      <c r="H12" s="30"/>
      <c r="I12" s="30"/>
      <c r="J12" s="30"/>
      <c r="K12" s="30"/>
      <c r="L12" s="30"/>
      <c r="M12" s="30"/>
      <c r="N12" s="29"/>
      <c r="O12" s="1"/>
      <c r="P12" s="35" t="s">
        <v>6</v>
      </c>
      <c r="Q12" s="1"/>
      <c r="R12" s="1"/>
      <c r="S12" s="1"/>
      <c r="T12" s="1"/>
      <c r="U12" s="1"/>
      <c r="V12" s="1"/>
      <c r="W12" s="1"/>
      <c r="X12" s="1"/>
      <c r="Y12" s="1"/>
    </row>
    <row r="13" spans="1:25" ht="15" customHeight="1" x14ac:dyDescent="0.25">
      <c r="A13" s="36">
        <v>1</v>
      </c>
      <c r="B13" s="37" t="str">
        <f>[15]MENU!A131</f>
        <v>CV.KARTA ABADI</v>
      </c>
      <c r="C13" s="36"/>
      <c r="D13" s="30"/>
      <c r="E13" s="30"/>
      <c r="F13" s="30"/>
      <c r="G13" s="30"/>
      <c r="H13" s="30"/>
      <c r="I13" s="30"/>
      <c r="J13" s="30"/>
      <c r="K13" s="30"/>
      <c r="L13" s="30"/>
      <c r="M13" s="30"/>
      <c r="N13" s="29"/>
      <c r="O13" s="1"/>
      <c r="P13" s="1"/>
      <c r="Q13" s="1"/>
      <c r="R13" s="1"/>
      <c r="S13" s="1"/>
      <c r="T13" s="1"/>
      <c r="U13" s="1"/>
      <c r="V13" s="1"/>
      <c r="W13" s="1"/>
      <c r="X13" s="1"/>
      <c r="Y13" s="1"/>
    </row>
    <row r="14" spans="1:25" ht="15" customHeight="1" x14ac:dyDescent="0.25">
      <c r="A14" s="38">
        <f>A13+1</f>
        <v>2</v>
      </c>
      <c r="B14" s="39">
        <f>[15]MENU!A132</f>
        <v>0</v>
      </c>
      <c r="C14" s="38"/>
      <c r="D14" s="40"/>
      <c r="E14" s="30"/>
      <c r="F14" s="30"/>
      <c r="G14" s="30"/>
      <c r="H14" s="30"/>
      <c r="I14" s="30"/>
      <c r="J14" s="30"/>
      <c r="K14" s="30"/>
      <c r="L14" s="30"/>
      <c r="M14" s="30"/>
      <c r="N14" s="29"/>
      <c r="O14" s="1"/>
      <c r="P14" s="1"/>
      <c r="Q14" s="1"/>
      <c r="R14" s="1"/>
      <c r="S14" s="1"/>
      <c r="T14" s="1"/>
      <c r="U14" s="1"/>
      <c r="V14" s="1"/>
      <c r="W14" s="1"/>
      <c r="X14" s="1"/>
      <c r="Y14" s="1"/>
    </row>
    <row r="15" spans="1:25" ht="15" customHeight="1" x14ac:dyDescent="0.25">
      <c r="A15" s="38">
        <f>A14+1</f>
        <v>3</v>
      </c>
      <c r="B15" s="39">
        <f>[15]MENU!A133</f>
        <v>0</v>
      </c>
      <c r="C15" s="38"/>
      <c r="D15" s="40"/>
      <c r="E15" s="30"/>
      <c r="F15" s="30"/>
      <c r="G15" s="30"/>
      <c r="H15" s="30"/>
      <c r="I15" s="30"/>
      <c r="J15" s="30"/>
      <c r="K15" s="30"/>
      <c r="L15" s="30"/>
      <c r="M15" s="30"/>
      <c r="N15" s="29"/>
      <c r="O15" s="1"/>
      <c r="P15" s="1"/>
      <c r="Q15" s="1"/>
      <c r="R15" s="1"/>
      <c r="S15" s="1"/>
      <c r="T15" s="1"/>
      <c r="U15" s="1"/>
      <c r="V15" s="1"/>
      <c r="W15" s="1"/>
      <c r="X15" s="1"/>
      <c r="Y15" s="1"/>
    </row>
    <row r="16" spans="1:25" ht="15" customHeight="1" x14ac:dyDescent="0.25">
      <c r="A16" s="33" t="s">
        <v>7</v>
      </c>
      <c r="B16" s="33"/>
      <c r="C16" s="33"/>
      <c r="D16" s="30"/>
      <c r="E16" s="30"/>
      <c r="F16" s="30"/>
      <c r="G16" s="30"/>
      <c r="H16" s="30"/>
      <c r="I16" s="30"/>
      <c r="J16" s="30"/>
      <c r="K16" s="30"/>
      <c r="L16" s="30"/>
      <c r="M16" s="30"/>
      <c r="N16" s="29"/>
      <c r="O16" s="1"/>
      <c r="P16" s="1"/>
      <c r="Q16" s="1"/>
      <c r="R16" s="1"/>
      <c r="S16" s="1"/>
      <c r="T16" s="1"/>
      <c r="U16" s="1"/>
      <c r="V16" s="1"/>
      <c r="W16" s="1"/>
      <c r="X16" s="1"/>
      <c r="Y16" s="1"/>
    </row>
    <row r="17" spans="1:19" ht="15" customHeight="1" x14ac:dyDescent="0.25">
      <c r="A17" s="33" t="s">
        <v>8</v>
      </c>
      <c r="B17" s="33"/>
      <c r="C17" s="33"/>
      <c r="D17" s="30"/>
      <c r="E17" s="30"/>
      <c r="F17" s="30"/>
      <c r="G17" s="30"/>
      <c r="H17" s="30"/>
      <c r="I17" s="30"/>
      <c r="J17" s="30"/>
      <c r="K17" s="30"/>
      <c r="L17" s="30"/>
      <c r="M17" s="30"/>
      <c r="N17" s="29"/>
      <c r="O17" s="1"/>
      <c r="P17" s="41" t="s">
        <v>9</v>
      </c>
      <c r="Q17" s="1"/>
      <c r="R17" s="1"/>
      <c r="S17" s="1"/>
    </row>
    <row r="18" spans="1:19" ht="15" customHeight="1" x14ac:dyDescent="0.25">
      <c r="A18" s="33"/>
      <c r="B18" s="42" t="s">
        <v>10</v>
      </c>
      <c r="C18" s="42"/>
      <c r="D18" s="43"/>
      <c r="E18" s="43"/>
      <c r="F18" s="30"/>
      <c r="G18" s="30"/>
      <c r="H18" s="30"/>
      <c r="I18" s="30"/>
      <c r="J18" s="30"/>
      <c r="K18" s="30"/>
      <c r="L18" s="30"/>
      <c r="M18" s="30"/>
      <c r="N18" s="29"/>
      <c r="O18" s="1"/>
      <c r="P18" s="35" t="s">
        <v>11</v>
      </c>
      <c r="Q18" s="1"/>
      <c r="R18" s="1"/>
      <c r="S18" s="1"/>
    </row>
    <row r="19" spans="1:19" ht="15" customHeight="1" x14ac:dyDescent="0.25">
      <c r="A19" s="33"/>
      <c r="B19" s="42"/>
      <c r="C19" s="42"/>
      <c r="D19" s="43"/>
      <c r="E19" s="43"/>
      <c r="F19" s="30"/>
      <c r="G19" s="30"/>
      <c r="H19" s="30"/>
      <c r="I19" s="30"/>
      <c r="J19" s="30"/>
      <c r="K19" s="30"/>
      <c r="L19" s="30"/>
      <c r="M19" s="30"/>
      <c r="N19" s="29"/>
      <c r="O19" s="1"/>
      <c r="P19" s="35"/>
      <c r="Q19" s="1"/>
      <c r="R19" s="1"/>
      <c r="S19" s="1"/>
    </row>
    <row r="20" spans="1:19" ht="15" customHeight="1" x14ac:dyDescent="0.25">
      <c r="A20" s="30"/>
      <c r="B20" s="30"/>
      <c r="C20" s="30"/>
      <c r="D20" s="30"/>
      <c r="E20" s="30"/>
      <c r="F20" s="30"/>
      <c r="G20" s="30"/>
      <c r="H20" s="30"/>
      <c r="I20" s="30"/>
      <c r="J20" s="30"/>
      <c r="K20" s="30"/>
      <c r="L20" s="30"/>
      <c r="M20" s="30"/>
      <c r="N20" s="29"/>
      <c r="O20" s="1"/>
      <c r="P20" s="35" t="s">
        <v>12</v>
      </c>
      <c r="Q20" s="1"/>
      <c r="R20" s="1"/>
      <c r="S20" s="1"/>
    </row>
    <row r="21" spans="1:19" ht="15" customHeight="1" x14ac:dyDescent="0.25">
      <c r="A21" s="44" t="s">
        <v>13</v>
      </c>
      <c r="B21" s="45"/>
      <c r="C21" s="45"/>
      <c r="D21" s="46" t="s">
        <v>1</v>
      </c>
      <c r="E21" s="121" t="str">
        <f>CONCATENATE(P17,[15]MENU!B15)</f>
        <v>Undangan Klarifikasi, Negosiasi Teknis dan Harga Pekerjaan Konstruksi :  REHABILITASI KOLAM PENDEDERAN</v>
      </c>
      <c r="F21" s="121"/>
      <c r="G21" s="121"/>
      <c r="H21" s="121"/>
      <c r="I21" s="121"/>
      <c r="J21" s="121"/>
      <c r="K21" s="121"/>
      <c r="L21" s="121"/>
      <c r="M21" s="121"/>
      <c r="N21" s="29"/>
      <c r="O21" s="1"/>
      <c r="P21" s="47" t="s">
        <v>14</v>
      </c>
      <c r="Q21" s="1"/>
      <c r="R21" s="1"/>
      <c r="S21" s="1"/>
    </row>
    <row r="22" spans="1:19" ht="15" customHeight="1" x14ac:dyDescent="0.25">
      <c r="A22" s="44"/>
      <c r="B22" s="45"/>
      <c r="C22" s="45"/>
      <c r="D22" s="46"/>
      <c r="E22" s="121"/>
      <c r="F22" s="121"/>
      <c r="G22" s="121"/>
      <c r="H22" s="121"/>
      <c r="I22" s="121"/>
      <c r="J22" s="121"/>
      <c r="K22" s="121"/>
      <c r="L22" s="121"/>
      <c r="M22" s="121"/>
      <c r="N22" s="29"/>
      <c r="O22" s="1"/>
      <c r="P22" s="47"/>
      <c r="Q22" s="1"/>
      <c r="R22" s="1"/>
      <c r="S22" s="1"/>
    </row>
    <row r="23" spans="1:19" ht="15" customHeight="1" x14ac:dyDescent="0.25">
      <c r="A23" s="44"/>
      <c r="B23" s="45"/>
      <c r="C23" s="45"/>
      <c r="D23" s="46"/>
      <c r="E23" s="48"/>
      <c r="F23" s="48"/>
      <c r="G23" s="48"/>
      <c r="H23" s="48"/>
      <c r="I23" s="48"/>
      <c r="J23" s="48"/>
      <c r="K23" s="48"/>
      <c r="L23" s="48"/>
      <c r="M23" s="48"/>
      <c r="N23" s="29"/>
      <c r="O23" s="1"/>
      <c r="P23" s="47"/>
      <c r="Q23" s="1"/>
      <c r="R23" s="1"/>
      <c r="S23" s="1"/>
    </row>
    <row r="24" spans="1:19" ht="20.100000000000001" customHeight="1" x14ac:dyDescent="0.25">
      <c r="A24" s="45">
        <v>1</v>
      </c>
      <c r="B24" s="122" t="str">
        <f>CONCATENATE(P24,[15]MENU!B8,'Undangan Negosiasi'!S24,[15]MENU!B16,'Undangan Negosiasi'!P25,[15]MENU!B3,'Undangan Negosiasi'!P26,[15]MENU!E31,P29,'Undangan Negosiasi'!P27)</f>
        <v>Sehubungan dengan Pemilihan Langsung dengan Pascakualifikasi paket pekerjaan Rehabilitasi Kolam Pendederan pada Dinas Perikanan Kabupaten Aceh Tenggara  sumber dana APBK Aceh Tenggara (DAK) Tahun Anggaran 2018, berdasarkan Peraturan Presiden No.04 Tahun 2015 Pasal 109 Ayat 7 Huruf c Perubahan ke Empat atas Peraturan Presiden No.54 Tahun 2010 Tentang Pengadaan Barang/Jasa Pemerintah, maka dengan ini kami mengundang saudara untuk hadir dalam rangka Klarifikasi, Negosiasi Teknis dan Harga atas Penawaran saudara pada :</v>
      </c>
      <c r="C24" s="122"/>
      <c r="D24" s="122"/>
      <c r="E24" s="122"/>
      <c r="F24" s="122"/>
      <c r="G24" s="122"/>
      <c r="H24" s="122"/>
      <c r="I24" s="122"/>
      <c r="J24" s="122"/>
      <c r="K24" s="122"/>
      <c r="L24" s="122"/>
      <c r="M24" s="122"/>
      <c r="N24" s="29"/>
      <c r="O24" s="1"/>
      <c r="P24" s="49" t="s">
        <v>15</v>
      </c>
      <c r="Q24" s="50"/>
      <c r="R24" s="50"/>
      <c r="S24" s="51" t="s">
        <v>16</v>
      </c>
    </row>
    <row r="25" spans="1:19" ht="20.100000000000001" customHeight="1" x14ac:dyDescent="0.25">
      <c r="A25" s="45"/>
      <c r="B25" s="122"/>
      <c r="C25" s="122"/>
      <c r="D25" s="122"/>
      <c r="E25" s="122"/>
      <c r="F25" s="122"/>
      <c r="G25" s="122"/>
      <c r="H25" s="122"/>
      <c r="I25" s="122"/>
      <c r="J25" s="122"/>
      <c r="K25" s="122"/>
      <c r="L25" s="122"/>
      <c r="M25" s="122"/>
      <c r="N25" s="29"/>
      <c r="O25" s="1"/>
      <c r="P25" s="49" t="s">
        <v>11</v>
      </c>
      <c r="Q25" s="50"/>
      <c r="R25" s="50"/>
      <c r="S25" s="50"/>
    </row>
    <row r="26" spans="1:19" ht="46.5" customHeight="1" x14ac:dyDescent="0.25">
      <c r="A26" s="45"/>
      <c r="B26" s="122"/>
      <c r="C26" s="122"/>
      <c r="D26" s="122"/>
      <c r="E26" s="122"/>
      <c r="F26" s="122"/>
      <c r="G26" s="122"/>
      <c r="H26" s="122"/>
      <c r="I26" s="122"/>
      <c r="J26" s="122"/>
      <c r="K26" s="122"/>
      <c r="L26" s="122"/>
      <c r="M26" s="122"/>
      <c r="N26" s="29"/>
      <c r="O26" s="1"/>
      <c r="P26" s="51" t="s">
        <v>17</v>
      </c>
      <c r="Q26" s="50"/>
      <c r="R26" s="50"/>
      <c r="S26" s="50"/>
    </row>
    <row r="27" spans="1:19" ht="5.0999999999999996" customHeight="1" x14ac:dyDescent="0.25">
      <c r="A27" s="45"/>
      <c r="B27" s="52"/>
      <c r="C27" s="52"/>
      <c r="D27" s="52"/>
      <c r="E27" s="52"/>
      <c r="F27" s="52"/>
      <c r="G27" s="52"/>
      <c r="H27" s="52"/>
      <c r="I27" s="52"/>
      <c r="J27" s="52"/>
      <c r="K27" s="52"/>
      <c r="L27" s="52"/>
      <c r="M27" s="52"/>
      <c r="N27" s="29"/>
      <c r="O27" s="1"/>
      <c r="P27" s="51" t="s">
        <v>18</v>
      </c>
      <c r="Q27" s="50"/>
      <c r="R27" s="50"/>
      <c r="S27" s="50"/>
    </row>
    <row r="28" spans="1:19" ht="15" customHeight="1" x14ac:dyDescent="0.25">
      <c r="A28" s="30"/>
      <c r="B28" s="53" t="s">
        <v>19</v>
      </c>
      <c r="C28" s="53"/>
      <c r="D28" s="53"/>
      <c r="E28" s="54" t="s">
        <v>1</v>
      </c>
      <c r="F28" s="34" t="str">
        <f>'[15]NO. SURAT'!D19</f>
        <v>SENIN</v>
      </c>
      <c r="G28" s="30"/>
      <c r="H28" s="30"/>
      <c r="I28" s="30"/>
      <c r="J28" s="30"/>
      <c r="K28" s="30"/>
      <c r="L28" s="30"/>
      <c r="M28" s="30"/>
      <c r="N28" s="29"/>
      <c r="O28" s="1"/>
      <c r="P28" s="1"/>
      <c r="Q28" s="1"/>
      <c r="R28" s="1"/>
      <c r="S28" s="1"/>
    </row>
    <row r="29" spans="1:19" ht="15" customHeight="1" x14ac:dyDescent="0.25">
      <c r="A29" s="30"/>
      <c r="B29" s="53" t="s">
        <v>20</v>
      </c>
      <c r="C29" s="53"/>
      <c r="D29" s="53"/>
      <c r="E29" s="54" t="s">
        <v>1</v>
      </c>
      <c r="F29" s="55" t="str">
        <f>'[15]NO. SURAT'!F19</f>
        <v>13 AGUSTUS 2018</v>
      </c>
      <c r="G29" s="30"/>
      <c r="H29" s="30"/>
      <c r="I29" s="30"/>
      <c r="J29" s="30"/>
      <c r="K29" s="30"/>
      <c r="L29" s="30"/>
      <c r="M29" s="30"/>
      <c r="N29" s="29"/>
      <c r="O29" s="1"/>
      <c r="P29" s="56" t="s">
        <v>21</v>
      </c>
      <c r="Q29" s="1"/>
      <c r="R29" s="1"/>
      <c r="S29" s="1"/>
    </row>
    <row r="30" spans="1:19" ht="15" customHeight="1" x14ac:dyDescent="0.25">
      <c r="A30" s="30"/>
      <c r="B30" s="53" t="s">
        <v>22</v>
      </c>
      <c r="C30" s="53"/>
      <c r="D30" s="53"/>
      <c r="E30" s="54" t="s">
        <v>1</v>
      </c>
      <c r="F30" s="34" t="str">
        <f>'[15]NO. SURAT'!H19</f>
        <v>09.00 WIB s.d 11.00 WIB</v>
      </c>
      <c r="G30" s="30"/>
      <c r="H30" s="30"/>
      <c r="I30" s="30"/>
      <c r="J30" s="30"/>
      <c r="K30" s="30"/>
      <c r="L30" s="30"/>
      <c r="M30" s="30"/>
      <c r="N30" s="29"/>
      <c r="O30" s="1"/>
      <c r="P30" s="1"/>
      <c r="Q30" s="1"/>
      <c r="R30" s="1"/>
      <c r="S30" s="1"/>
    </row>
    <row r="31" spans="1:19" ht="15" customHeight="1" x14ac:dyDescent="0.25">
      <c r="A31" s="30"/>
      <c r="B31" s="53" t="s">
        <v>10</v>
      </c>
      <c r="C31" s="53"/>
      <c r="D31" s="53"/>
      <c r="E31" s="54" t="s">
        <v>1</v>
      </c>
      <c r="F31" s="34" t="str">
        <f>'[15]NO. SURAT'!G18</f>
        <v>Sekretariat ULP Kab. Aceh Tenggara (Kantor Bupati Aceh Tenggara)</v>
      </c>
      <c r="G31" s="30"/>
      <c r="H31" s="30"/>
      <c r="I31" s="30"/>
      <c r="J31" s="30"/>
      <c r="K31" s="30"/>
      <c r="L31" s="30"/>
      <c r="M31" s="30"/>
      <c r="N31" s="29"/>
      <c r="O31" s="1"/>
      <c r="P31" s="1"/>
      <c r="Q31" s="1"/>
      <c r="R31" s="1"/>
      <c r="S31" s="1"/>
    </row>
    <row r="32" spans="1:19" ht="15" customHeight="1" x14ac:dyDescent="0.25">
      <c r="A32" s="30"/>
      <c r="B32" s="30"/>
      <c r="C32" s="30"/>
      <c r="D32" s="30"/>
      <c r="E32" s="31"/>
      <c r="F32" s="34" t="str">
        <f>'[15]NO. SURAT'!G19</f>
        <v>Jl. Iskandar Muda No. 4 Kutacane Aceh Tenggara</v>
      </c>
      <c r="G32" s="30"/>
      <c r="H32" s="30"/>
      <c r="I32" s="30"/>
      <c r="J32" s="30"/>
      <c r="K32" s="30"/>
      <c r="L32" s="30"/>
      <c r="M32" s="30"/>
      <c r="N32" s="29"/>
      <c r="O32" s="1"/>
      <c r="P32" s="1"/>
      <c r="Q32" s="1"/>
      <c r="R32" s="1"/>
      <c r="S32" s="1"/>
    </row>
    <row r="33" spans="1:27" ht="15" customHeight="1" x14ac:dyDescent="0.25">
      <c r="A33" s="30"/>
      <c r="B33" s="30"/>
      <c r="C33" s="30"/>
      <c r="D33" s="30"/>
      <c r="E33" s="31"/>
      <c r="F33" s="30"/>
      <c r="G33" s="30"/>
      <c r="H33" s="30"/>
      <c r="I33" s="30"/>
      <c r="J33" s="30"/>
      <c r="K33" s="30"/>
      <c r="L33" s="30"/>
      <c r="M33" s="30"/>
      <c r="N33" s="29"/>
      <c r="O33" s="1"/>
      <c r="P33" s="1"/>
      <c r="Q33" s="1"/>
      <c r="R33" s="1"/>
      <c r="S33" s="1"/>
      <c r="T33" s="1"/>
      <c r="U33" s="1"/>
      <c r="V33" s="1"/>
      <c r="W33" s="1"/>
      <c r="X33" s="1"/>
      <c r="Y33" s="1"/>
      <c r="Z33" s="1"/>
      <c r="AA33" s="1"/>
    </row>
    <row r="34" spans="1:27" ht="15" customHeight="1" x14ac:dyDescent="0.25">
      <c r="A34" s="45">
        <v>2</v>
      </c>
      <c r="B34" s="122" t="s">
        <v>23</v>
      </c>
      <c r="C34" s="122"/>
      <c r="D34" s="122"/>
      <c r="E34" s="122"/>
      <c r="F34" s="122"/>
      <c r="G34" s="122"/>
      <c r="H34" s="122"/>
      <c r="I34" s="122"/>
      <c r="J34" s="122"/>
      <c r="K34" s="122"/>
      <c r="L34" s="122"/>
      <c r="M34" s="122"/>
      <c r="N34" s="29"/>
      <c r="O34" s="1"/>
      <c r="P34" s="35"/>
      <c r="Q34" s="1"/>
      <c r="R34" s="1"/>
      <c r="S34" s="1"/>
      <c r="T34" s="1"/>
      <c r="U34" s="1"/>
      <c r="V34" s="1"/>
      <c r="W34" s="1"/>
      <c r="X34" s="1"/>
      <c r="Y34" s="1"/>
      <c r="Z34" s="1"/>
      <c r="AA34" s="1"/>
    </row>
    <row r="35" spans="1:27" ht="15" customHeight="1" x14ac:dyDescent="0.25">
      <c r="A35" s="30"/>
      <c r="B35" s="122"/>
      <c r="C35" s="122"/>
      <c r="D35" s="122"/>
      <c r="E35" s="122"/>
      <c r="F35" s="122"/>
      <c r="G35" s="122"/>
      <c r="H35" s="122"/>
      <c r="I35" s="122"/>
      <c r="J35" s="122"/>
      <c r="K35" s="122"/>
      <c r="L35" s="122"/>
      <c r="M35" s="122"/>
      <c r="N35" s="29"/>
      <c r="O35" s="1"/>
      <c r="P35" s="35"/>
      <c r="Q35" s="1"/>
      <c r="R35" s="1"/>
      <c r="S35" s="1"/>
      <c r="T35" s="1"/>
      <c r="U35" s="1"/>
      <c r="V35" s="1"/>
      <c r="W35" s="1"/>
      <c r="X35" s="1"/>
      <c r="Y35" s="1"/>
      <c r="Z35" s="1"/>
      <c r="AA35" s="1"/>
    </row>
    <row r="36" spans="1:27" ht="15" customHeight="1" x14ac:dyDescent="0.25">
      <c r="A36" s="30"/>
      <c r="B36" s="57" t="s">
        <v>24</v>
      </c>
      <c r="C36" s="119" t="s">
        <v>25</v>
      </c>
      <c r="D36" s="119"/>
      <c r="E36" s="119"/>
      <c r="F36" s="119"/>
      <c r="G36" s="119"/>
      <c r="H36" s="119"/>
      <c r="I36" s="119"/>
      <c r="J36" s="119"/>
      <c r="K36" s="119"/>
      <c r="L36" s="119"/>
      <c r="M36" s="119"/>
      <c r="N36" s="29"/>
      <c r="O36" s="1"/>
      <c r="P36" s="35"/>
      <c r="Q36" s="1"/>
      <c r="R36" s="1"/>
      <c r="S36" s="1"/>
      <c r="T36" s="1"/>
      <c r="U36" s="1"/>
      <c r="V36" s="1"/>
      <c r="W36" s="1"/>
      <c r="X36" s="1"/>
      <c r="Y36" s="1"/>
      <c r="Z36" s="1"/>
      <c r="AA36" s="1"/>
    </row>
    <row r="37" spans="1:27" ht="15" customHeight="1" x14ac:dyDescent="0.25">
      <c r="A37" s="30"/>
      <c r="B37" s="57" t="s">
        <v>26</v>
      </c>
      <c r="C37" s="119" t="s">
        <v>27</v>
      </c>
      <c r="D37" s="119"/>
      <c r="E37" s="119"/>
      <c r="F37" s="119"/>
      <c r="G37" s="119"/>
      <c r="H37" s="119"/>
      <c r="I37" s="119"/>
      <c r="J37" s="119"/>
      <c r="K37" s="119"/>
      <c r="L37" s="119"/>
      <c r="M37" s="119"/>
      <c r="N37" s="29"/>
      <c r="O37" s="1"/>
      <c r="P37" s="35"/>
      <c r="Q37" s="1"/>
      <c r="R37" s="1"/>
      <c r="S37" s="1"/>
      <c r="T37" s="1"/>
      <c r="U37" s="1"/>
      <c r="V37" s="1"/>
      <c r="W37" s="1"/>
      <c r="X37" s="1"/>
      <c r="Y37" s="1"/>
      <c r="Z37" s="1"/>
      <c r="AA37" s="1"/>
    </row>
    <row r="38" spans="1:27" ht="15" customHeight="1" x14ac:dyDescent="0.25">
      <c r="A38" s="30"/>
      <c r="B38" s="58"/>
      <c r="C38" s="122"/>
      <c r="D38" s="122"/>
      <c r="E38" s="122"/>
      <c r="F38" s="122"/>
      <c r="G38" s="122"/>
      <c r="H38" s="122"/>
      <c r="I38" s="122"/>
      <c r="J38" s="122"/>
      <c r="K38" s="122"/>
      <c r="L38" s="122"/>
      <c r="M38" s="122"/>
      <c r="N38" s="29"/>
      <c r="O38" s="1"/>
      <c r="P38" s="1"/>
      <c r="Q38" s="59"/>
      <c r="R38" s="59"/>
      <c r="S38" s="59"/>
      <c r="T38" s="59"/>
      <c r="U38" s="59"/>
      <c r="V38" s="59"/>
      <c r="W38" s="59"/>
      <c r="X38" s="59"/>
      <c r="Y38" s="59"/>
      <c r="Z38" s="59"/>
      <c r="AA38" s="59"/>
    </row>
    <row r="39" spans="1:27" ht="5.0999999999999996" customHeight="1" x14ac:dyDescent="0.25">
      <c r="A39" s="30"/>
      <c r="B39" s="58"/>
      <c r="C39" s="60"/>
      <c r="D39" s="60"/>
      <c r="E39" s="60"/>
      <c r="F39" s="60"/>
      <c r="G39" s="60"/>
      <c r="H39" s="60"/>
      <c r="I39" s="60"/>
      <c r="J39" s="60"/>
      <c r="K39" s="60"/>
      <c r="L39" s="60"/>
      <c r="M39" s="60"/>
      <c r="N39" s="29"/>
      <c r="O39" s="1"/>
      <c r="P39" s="1"/>
      <c r="Q39" s="59"/>
      <c r="R39" s="59"/>
      <c r="S39" s="59"/>
      <c r="T39" s="59"/>
      <c r="U39" s="59"/>
      <c r="V39" s="59"/>
      <c r="W39" s="59"/>
      <c r="X39" s="59"/>
      <c r="Y39" s="59"/>
      <c r="Z39" s="59"/>
      <c r="AA39" s="59"/>
    </row>
    <row r="40" spans="1:27" ht="14.45" customHeight="1" x14ac:dyDescent="0.25">
      <c r="A40" s="45">
        <v>3</v>
      </c>
      <c r="B40" s="119" t="s">
        <v>28</v>
      </c>
      <c r="C40" s="119"/>
      <c r="D40" s="119"/>
      <c r="E40" s="119"/>
      <c r="F40" s="119"/>
      <c r="G40" s="119"/>
      <c r="H40" s="119"/>
      <c r="I40" s="119"/>
      <c r="J40" s="119"/>
      <c r="K40" s="119"/>
      <c r="L40" s="119"/>
      <c r="M40" s="119"/>
      <c r="N40" s="29"/>
      <c r="O40" s="1"/>
      <c r="P40" s="59" t="s">
        <v>29</v>
      </c>
      <c r="Q40" s="59"/>
      <c r="R40" s="59"/>
      <c r="S40" s="59"/>
      <c r="T40" s="59"/>
      <c r="U40" s="59"/>
      <c r="V40" s="59"/>
      <c r="W40" s="59"/>
      <c r="X40" s="59"/>
      <c r="Y40" s="59"/>
      <c r="Z40" s="59"/>
      <c r="AA40" s="59"/>
    </row>
    <row r="41" spans="1:27" ht="14.45" customHeight="1" x14ac:dyDescent="0.25">
      <c r="A41" s="45"/>
      <c r="B41" s="119"/>
      <c r="C41" s="119"/>
      <c r="D41" s="119"/>
      <c r="E41" s="119"/>
      <c r="F41" s="119"/>
      <c r="G41" s="119"/>
      <c r="H41" s="119"/>
      <c r="I41" s="119"/>
      <c r="J41" s="119"/>
      <c r="K41" s="119"/>
      <c r="L41" s="119"/>
      <c r="M41" s="119"/>
      <c r="N41" s="29"/>
      <c r="O41" s="1"/>
      <c r="P41" s="61"/>
      <c r="Q41" s="61"/>
      <c r="R41" s="61"/>
      <c r="S41" s="61"/>
      <c r="T41" s="61"/>
      <c r="U41" s="61"/>
      <c r="V41" s="61"/>
      <c r="W41" s="61"/>
      <c r="X41" s="61"/>
      <c r="Y41" s="61"/>
      <c r="Z41" s="61"/>
      <c r="AA41" s="61"/>
    </row>
    <row r="42" spans="1:27" ht="15" customHeight="1" x14ac:dyDescent="0.25">
      <c r="A42" s="45"/>
      <c r="B42" s="119"/>
      <c r="C42" s="119"/>
      <c r="D42" s="119"/>
      <c r="E42" s="119"/>
      <c r="F42" s="119"/>
      <c r="G42" s="119"/>
      <c r="H42" s="119"/>
      <c r="I42" s="119"/>
      <c r="J42" s="119"/>
      <c r="K42" s="119"/>
      <c r="L42" s="119"/>
      <c r="M42" s="119"/>
      <c r="N42" s="29"/>
      <c r="O42" s="1"/>
      <c r="P42" s="62"/>
      <c r="Q42" s="63"/>
      <c r="R42" s="63"/>
      <c r="S42" s="64"/>
      <c r="T42" s="63"/>
      <c r="U42" s="63"/>
      <c r="V42" s="63"/>
      <c r="W42" s="63"/>
      <c r="X42" s="63"/>
      <c r="Y42" s="63"/>
      <c r="Z42" s="63"/>
      <c r="AA42" s="63"/>
    </row>
    <row r="43" spans="1:27" ht="5.0999999999999996" customHeight="1" x14ac:dyDescent="0.25">
      <c r="A43" s="45"/>
      <c r="B43" s="65"/>
      <c r="C43" s="65"/>
      <c r="D43" s="65"/>
      <c r="E43" s="65"/>
      <c r="F43" s="65"/>
      <c r="G43" s="65"/>
      <c r="H43" s="65"/>
      <c r="I43" s="65"/>
      <c r="J43" s="65"/>
      <c r="K43" s="65"/>
      <c r="L43" s="65"/>
      <c r="M43" s="65"/>
      <c r="N43" s="29"/>
      <c r="O43" s="1"/>
      <c r="P43" s="1"/>
      <c r="Q43" s="66"/>
      <c r="R43" s="66"/>
      <c r="S43" s="66"/>
      <c r="T43" s="66"/>
      <c r="U43" s="66"/>
      <c r="V43" s="66"/>
      <c r="W43" s="66"/>
      <c r="X43" s="66"/>
      <c r="Y43" s="66"/>
      <c r="Z43" s="66"/>
      <c r="AA43" s="66"/>
    </row>
    <row r="44" spans="1:27" ht="15" customHeight="1" x14ac:dyDescent="0.25">
      <c r="A44" s="45">
        <v>4</v>
      </c>
      <c r="B44" s="119" t="str">
        <f>CONCATENATE(P44,[15]MENU!B19,'Undangan Negosiasi'!P45,[15]MENU!B12,'Undangan Negosiasi'!P46)</f>
        <v>Undangan ini disampaikan secara elektronik oleh Kelompok Kerja Unit Layanan Pengadaan Barang/Jasa Dinas Perikanan Kabupaten Aceh Tenggara Sumber Dana APBK Aceh Tenggara Tahun Anggaran 2018 melalui layanan pengadaan secara elektronik (LPSE) pada Website LPSE http://lpse.acehtenggarakab.go.id, untuk dapat diketahui dan dilaksanakan oleh pihak yang diundang.</v>
      </c>
      <c r="C44" s="119"/>
      <c r="D44" s="119"/>
      <c r="E44" s="119"/>
      <c r="F44" s="119"/>
      <c r="G44" s="119"/>
      <c r="H44" s="119"/>
      <c r="I44" s="119"/>
      <c r="J44" s="119"/>
      <c r="K44" s="119"/>
      <c r="L44" s="119"/>
      <c r="M44" s="119"/>
      <c r="N44" s="29"/>
      <c r="O44" s="1"/>
      <c r="P44" s="64" t="s">
        <v>30</v>
      </c>
      <c r="Q44" s="66"/>
      <c r="R44" s="66"/>
      <c r="S44" s="66"/>
      <c r="T44" s="66"/>
      <c r="U44" s="66"/>
      <c r="V44" s="66"/>
      <c r="W44" s="66"/>
      <c r="X44" s="66"/>
      <c r="Y44" s="66"/>
      <c r="Z44" s="66"/>
      <c r="AA44" s="66"/>
    </row>
    <row r="45" spans="1:27" ht="15" customHeight="1" x14ac:dyDescent="0.25">
      <c r="A45" s="45"/>
      <c r="B45" s="119"/>
      <c r="C45" s="119"/>
      <c r="D45" s="119"/>
      <c r="E45" s="119"/>
      <c r="F45" s="119"/>
      <c r="G45" s="119"/>
      <c r="H45" s="119"/>
      <c r="I45" s="119"/>
      <c r="J45" s="119"/>
      <c r="K45" s="119"/>
      <c r="L45" s="119"/>
      <c r="M45" s="119"/>
      <c r="N45" s="29"/>
      <c r="O45" s="1"/>
      <c r="P45" s="64" t="s">
        <v>31</v>
      </c>
      <c r="Q45" s="66"/>
      <c r="R45" s="66"/>
      <c r="S45" s="66"/>
      <c r="T45" s="66"/>
      <c r="U45" s="66"/>
      <c r="V45" s="66"/>
      <c r="W45" s="66"/>
      <c r="X45" s="66"/>
      <c r="Y45" s="66"/>
      <c r="Z45" s="66"/>
      <c r="AA45" s="66"/>
    </row>
    <row r="46" spans="1:27" ht="15" customHeight="1" x14ac:dyDescent="0.25">
      <c r="A46" s="45"/>
      <c r="B46" s="119"/>
      <c r="C46" s="119"/>
      <c r="D46" s="119"/>
      <c r="E46" s="119"/>
      <c r="F46" s="119"/>
      <c r="G46" s="119"/>
      <c r="H46" s="119"/>
      <c r="I46" s="119"/>
      <c r="J46" s="119"/>
      <c r="K46" s="119"/>
      <c r="L46" s="119"/>
      <c r="M46" s="119"/>
      <c r="N46" s="29"/>
      <c r="O46" s="1"/>
      <c r="P46" s="64" t="s">
        <v>32</v>
      </c>
      <c r="Q46" s="66"/>
      <c r="R46" s="66"/>
      <c r="S46" s="66"/>
      <c r="T46" s="66"/>
      <c r="U46" s="66"/>
      <c r="V46" s="66"/>
      <c r="W46" s="66"/>
      <c r="X46" s="66"/>
      <c r="Y46" s="66"/>
      <c r="Z46" s="66"/>
      <c r="AA46" s="66"/>
    </row>
    <row r="47" spans="1:27" ht="15" customHeight="1" x14ac:dyDescent="0.25">
      <c r="A47" s="45"/>
      <c r="B47" s="119"/>
      <c r="C47" s="119"/>
      <c r="D47" s="119"/>
      <c r="E47" s="119"/>
      <c r="F47" s="119"/>
      <c r="G47" s="119"/>
      <c r="H47" s="119"/>
      <c r="I47" s="119"/>
      <c r="J47" s="119"/>
      <c r="K47" s="119"/>
      <c r="L47" s="119"/>
      <c r="M47" s="119"/>
      <c r="N47" s="29"/>
      <c r="O47" s="1"/>
      <c r="P47" s="1"/>
      <c r="Q47" s="66"/>
      <c r="R47" s="66"/>
      <c r="S47" s="66"/>
      <c r="T47" s="66"/>
      <c r="U47" s="66"/>
      <c r="V47" s="66"/>
      <c r="W47" s="66"/>
      <c r="X47" s="66"/>
      <c r="Y47" s="66"/>
      <c r="Z47" s="66"/>
      <c r="AA47" s="66"/>
    </row>
    <row r="48" spans="1:27" ht="5.0999999999999996" customHeight="1" x14ac:dyDescent="0.25">
      <c r="A48" s="45"/>
      <c r="B48" s="65"/>
      <c r="C48" s="65"/>
      <c r="D48" s="65"/>
      <c r="E48" s="65"/>
      <c r="F48" s="65"/>
      <c r="G48" s="65"/>
      <c r="H48" s="65"/>
      <c r="I48" s="65"/>
      <c r="J48" s="65"/>
      <c r="K48" s="65"/>
      <c r="L48" s="65"/>
      <c r="M48" s="65"/>
      <c r="N48" s="29"/>
      <c r="O48" s="1"/>
      <c r="P48" s="1"/>
      <c r="Q48" s="66"/>
      <c r="R48" s="66"/>
      <c r="S48" s="66"/>
      <c r="T48" s="66"/>
      <c r="U48" s="66"/>
      <c r="V48" s="66"/>
      <c r="W48" s="66"/>
      <c r="X48" s="66"/>
      <c r="Y48" s="66"/>
      <c r="Z48" s="66"/>
      <c r="AA48" s="66"/>
    </row>
    <row r="49" spans="1:16" ht="5.0999999999999996" customHeight="1" x14ac:dyDescent="0.25">
      <c r="A49" s="45"/>
      <c r="B49" s="67"/>
      <c r="C49" s="68"/>
      <c r="D49" s="68"/>
      <c r="E49" s="69"/>
      <c r="F49" s="68"/>
      <c r="G49" s="68"/>
      <c r="H49" s="68"/>
      <c r="I49" s="68"/>
      <c r="J49" s="68"/>
      <c r="K49" s="68"/>
      <c r="L49" s="68"/>
      <c r="M49" s="68"/>
      <c r="N49" s="29"/>
      <c r="O49" s="1"/>
      <c r="P49" s="1"/>
    </row>
    <row r="50" spans="1:16" ht="15" customHeight="1" x14ac:dyDescent="0.25">
      <c r="A50" s="45">
        <v>5</v>
      </c>
      <c r="B50" s="70" t="s">
        <v>33</v>
      </c>
      <c r="C50" s="71"/>
      <c r="D50" s="71"/>
      <c r="E50" s="71"/>
      <c r="F50" s="71"/>
      <c r="G50" s="71"/>
      <c r="H50" s="71"/>
      <c r="I50" s="71"/>
      <c r="J50" s="71"/>
      <c r="K50" s="71"/>
      <c r="L50" s="71"/>
      <c r="M50" s="71"/>
      <c r="N50" s="29"/>
      <c r="O50" s="1"/>
      <c r="P50" s="66" t="s">
        <v>33</v>
      </c>
    </row>
    <row r="51" spans="1:16" ht="15" customHeight="1" x14ac:dyDescent="0.25">
      <c r="A51" s="30"/>
      <c r="B51" s="30"/>
      <c r="C51" s="30"/>
      <c r="D51" s="30"/>
      <c r="E51" s="30"/>
      <c r="F51" s="72"/>
      <c r="G51" s="72"/>
      <c r="H51" s="72"/>
      <c r="I51" s="53"/>
      <c r="J51" s="53"/>
      <c r="K51" s="53"/>
      <c r="L51" s="53"/>
      <c r="M51" s="53"/>
      <c r="N51" s="29"/>
      <c r="O51" s="1"/>
      <c r="P51" s="1"/>
    </row>
    <row r="52" spans="1:16" ht="15" customHeight="1" x14ac:dyDescent="0.25">
      <c r="A52" s="30"/>
      <c r="B52" s="73" t="str">
        <f>'[15]B.A KUALIFIKASI FISIK'!B159</f>
        <v>UNIT LAYANAN PENGADAAN BARANG/JASA</v>
      </c>
      <c r="C52" s="74"/>
      <c r="D52" s="74"/>
      <c r="E52" s="74"/>
      <c r="F52" s="75"/>
      <c r="G52" s="76"/>
      <c r="H52" s="76"/>
      <c r="I52" s="75"/>
      <c r="J52" s="75"/>
      <c r="K52" s="75"/>
      <c r="L52" s="75"/>
      <c r="M52" s="75"/>
      <c r="N52" s="29"/>
      <c r="O52" s="1"/>
      <c r="P52" s="1"/>
    </row>
    <row r="53" spans="1:16" ht="15" customHeight="1" x14ac:dyDescent="0.25">
      <c r="A53" s="30"/>
      <c r="B53" s="73" t="str">
        <f>'[15]B.A KUALIFIKASI FISIK'!B160</f>
        <v>KABUPATEN ACEH TENGGARA</v>
      </c>
      <c r="C53" s="74"/>
      <c r="D53" s="74"/>
      <c r="E53" s="74"/>
      <c r="F53" s="77"/>
      <c r="G53" s="76"/>
      <c r="H53" s="76"/>
      <c r="I53" s="78"/>
      <c r="J53" s="78"/>
      <c r="K53" s="78"/>
      <c r="L53" s="78"/>
      <c r="M53" s="78"/>
      <c r="N53" s="29"/>
      <c r="O53" s="1"/>
      <c r="P53" s="1"/>
    </row>
    <row r="54" spans="1:16" ht="15" customHeight="1" x14ac:dyDescent="0.25">
      <c r="A54" s="30"/>
      <c r="B54" s="73" t="str">
        <f>'[15]B.A KUALIFIKASI FISIK'!B161</f>
        <v>KELOMPOK KERJA DINAS PERIKANAN</v>
      </c>
      <c r="C54" s="74"/>
      <c r="D54" s="74"/>
      <c r="E54" s="74"/>
      <c r="F54" s="77"/>
      <c r="G54" s="74"/>
      <c r="H54" s="76"/>
      <c r="I54" s="78"/>
      <c r="J54" s="78"/>
      <c r="K54" s="78"/>
      <c r="L54" s="78"/>
      <c r="M54" s="78"/>
      <c r="N54" s="29"/>
      <c r="O54" s="1"/>
      <c r="P54" s="1"/>
    </row>
    <row r="55" spans="1:16" ht="15" customHeight="1" x14ac:dyDescent="0.25">
      <c r="A55" s="30"/>
      <c r="B55" s="79" t="s">
        <v>34</v>
      </c>
      <c r="C55" s="79"/>
      <c r="D55" s="79"/>
      <c r="E55" s="79"/>
      <c r="F55" s="79"/>
      <c r="G55" s="79"/>
      <c r="H55" s="79"/>
      <c r="I55" s="79"/>
      <c r="J55" s="79"/>
      <c r="K55" s="79"/>
      <c r="L55" s="79"/>
      <c r="M55" s="79"/>
      <c r="N55" s="29"/>
      <c r="O55" s="1"/>
      <c r="P55" s="1"/>
    </row>
    <row r="56" spans="1:16" ht="15" customHeight="1" x14ac:dyDescent="0.25">
      <c r="A56" s="30"/>
      <c r="B56" s="80"/>
      <c r="C56" s="80"/>
      <c r="D56" s="80"/>
      <c r="E56" s="80"/>
      <c r="F56" s="80"/>
      <c r="G56" s="80"/>
      <c r="H56" s="80"/>
      <c r="I56" s="80"/>
      <c r="J56" s="80"/>
      <c r="K56" s="80"/>
      <c r="L56" s="80"/>
      <c r="M56" s="80"/>
      <c r="N56" s="29"/>
      <c r="O56" s="1"/>
      <c r="P56" s="1"/>
    </row>
    <row r="57" spans="1:16" ht="15" customHeight="1" x14ac:dyDescent="0.25">
      <c r="A57" s="81"/>
      <c r="B57" s="81"/>
      <c r="C57" s="81"/>
      <c r="D57" s="81"/>
      <c r="E57" s="81"/>
      <c r="F57" s="81"/>
      <c r="G57" s="81"/>
      <c r="H57" s="81"/>
      <c r="I57" s="81"/>
      <c r="J57" s="81"/>
      <c r="K57" s="28"/>
      <c r="L57" s="28"/>
      <c r="M57" s="28"/>
      <c r="N57" s="29"/>
      <c r="O57" s="1"/>
      <c r="P57" s="1"/>
    </row>
    <row r="58" spans="1:16" ht="16.5" hidden="1" x14ac:dyDescent="0.25">
      <c r="A58" s="82" t="str">
        <f>B1</f>
        <v>UNIT LAYANAN PENGADAAN BARANG/JASA</v>
      </c>
      <c r="B58" s="83"/>
      <c r="C58" s="83"/>
      <c r="D58" s="83"/>
      <c r="E58" s="83"/>
      <c r="F58" s="83"/>
      <c r="G58" s="83"/>
      <c r="H58" s="83"/>
      <c r="I58" s="83"/>
      <c r="J58" s="83"/>
      <c r="K58" s="83"/>
      <c r="L58" s="83"/>
      <c r="M58" s="83"/>
      <c r="N58" s="1"/>
      <c r="O58" s="1"/>
      <c r="P58" s="1"/>
    </row>
    <row r="59" spans="1:16" ht="22.5" hidden="1" x14ac:dyDescent="0.25">
      <c r="A59" s="84" t="str">
        <f>B2</f>
        <v>KABUPATEN ACEH TENGGARA</v>
      </c>
      <c r="B59" s="85"/>
      <c r="C59" s="85"/>
      <c r="D59" s="86"/>
      <c r="E59" s="86"/>
      <c r="F59" s="86"/>
      <c r="G59" s="86"/>
      <c r="H59" s="86"/>
      <c r="I59" s="86"/>
      <c r="J59" s="86"/>
      <c r="K59" s="86"/>
      <c r="L59" s="86"/>
      <c r="M59" s="86"/>
      <c r="N59" s="1"/>
      <c r="O59" s="1"/>
      <c r="P59" s="1"/>
    </row>
    <row r="60" spans="1:16" ht="20.25" hidden="1" x14ac:dyDescent="0.25">
      <c r="A60" s="87" t="str">
        <f>B3</f>
        <v>KELOMPOK KERJA DINAS PERIKANAN</v>
      </c>
      <c r="B60" s="86"/>
      <c r="C60" s="86"/>
      <c r="D60" s="85"/>
      <c r="E60" s="85"/>
      <c r="F60" s="85"/>
      <c r="G60" s="85"/>
      <c r="H60" s="85"/>
      <c r="I60" s="85"/>
      <c r="J60" s="85"/>
      <c r="K60" s="85"/>
      <c r="L60" s="85"/>
      <c r="M60" s="85"/>
      <c r="N60" s="1"/>
      <c r="O60" s="1"/>
      <c r="P60" s="1"/>
    </row>
    <row r="61" spans="1:16" ht="18" hidden="1" x14ac:dyDescent="0.25">
      <c r="A61" s="88" t="str">
        <f>B4</f>
        <v>Jl. Iskandar Muda No. 04 Kutacane Aceh Tenggara</v>
      </c>
      <c r="B61" s="85"/>
      <c r="C61" s="85"/>
      <c r="D61" s="85"/>
      <c r="E61" s="85"/>
      <c r="F61" s="85"/>
      <c r="G61" s="85"/>
      <c r="H61" s="85"/>
      <c r="I61" s="85"/>
      <c r="J61" s="85"/>
      <c r="K61" s="85"/>
      <c r="L61" s="85"/>
      <c r="M61" s="85"/>
      <c r="N61" s="1"/>
      <c r="O61" s="1"/>
      <c r="P61" s="1"/>
    </row>
    <row r="62" spans="1:16" hidden="1" x14ac:dyDescent="0.25">
      <c r="A62" s="89"/>
      <c r="B62" s="89"/>
      <c r="C62" s="89"/>
      <c r="D62" s="90"/>
      <c r="E62" s="90"/>
      <c r="F62" s="90"/>
      <c r="G62" s="90"/>
      <c r="H62" s="90"/>
      <c r="I62" s="90"/>
      <c r="J62" s="90"/>
      <c r="K62" s="90"/>
      <c r="L62" s="90"/>
      <c r="M62" s="90"/>
      <c r="N62" s="1"/>
      <c r="O62" s="1"/>
      <c r="P62" s="1"/>
    </row>
    <row r="63" spans="1:16" ht="7.5" hidden="1" customHeight="1" x14ac:dyDescent="0.25">
      <c r="A63" s="91"/>
      <c r="B63" s="91"/>
      <c r="C63" s="91"/>
      <c r="D63" s="91"/>
      <c r="E63" s="91"/>
      <c r="F63" s="91"/>
      <c r="G63" s="91"/>
      <c r="H63" s="91"/>
      <c r="I63" s="91"/>
      <c r="J63" s="91"/>
      <c r="K63" s="91"/>
      <c r="L63" s="91"/>
      <c r="M63" s="91"/>
      <c r="N63" s="1"/>
      <c r="O63" s="1"/>
      <c r="P63" s="1"/>
    </row>
    <row r="64" spans="1:16" ht="6.75" hidden="1" customHeight="1" x14ac:dyDescent="0.25">
      <c r="A64" s="92"/>
      <c r="B64" s="92"/>
      <c r="C64" s="92"/>
      <c r="D64" s="92"/>
      <c r="E64" s="92"/>
      <c r="F64" s="92"/>
      <c r="G64" s="92"/>
      <c r="H64" s="92"/>
      <c r="I64" s="92"/>
      <c r="J64" s="92"/>
      <c r="K64" s="92"/>
      <c r="L64" s="92"/>
      <c r="M64" s="92"/>
      <c r="N64" s="1"/>
      <c r="O64" s="1"/>
      <c r="P64" s="1"/>
    </row>
    <row r="65" spans="1:15" hidden="1" x14ac:dyDescent="0.25">
      <c r="A65" s="92" t="s">
        <v>0</v>
      </c>
      <c r="B65" s="92"/>
      <c r="C65" s="92"/>
      <c r="D65" s="92" t="s">
        <v>1</v>
      </c>
      <c r="E65" s="92" t="e">
        <f>'[15]NO. SURAT'!#REF!</f>
        <v>#REF!</v>
      </c>
      <c r="F65" s="92"/>
      <c r="G65" s="92"/>
      <c r="H65" s="92"/>
      <c r="I65" s="92"/>
      <c r="J65" s="93"/>
      <c r="K65" s="92" t="e">
        <f>'[15]NO. SURAT'!#REF!</f>
        <v>#REF!</v>
      </c>
      <c r="L65" s="94"/>
      <c r="M65" s="92"/>
      <c r="N65" s="1"/>
      <c r="O65" s="1"/>
    </row>
    <row r="66" spans="1:15" hidden="1" x14ac:dyDescent="0.25">
      <c r="A66" s="92" t="s">
        <v>2</v>
      </c>
      <c r="B66" s="92"/>
      <c r="C66" s="92"/>
      <c r="D66" s="92" t="s">
        <v>1</v>
      </c>
      <c r="E66" s="95" t="s">
        <v>3</v>
      </c>
      <c r="F66" s="92"/>
      <c r="G66" s="92"/>
      <c r="H66" s="92"/>
      <c r="I66" s="92"/>
      <c r="J66" s="92"/>
      <c r="K66" s="92"/>
      <c r="L66" s="92"/>
      <c r="M66" s="92"/>
      <c r="N66" s="1"/>
      <c r="O66" s="1"/>
    </row>
    <row r="67" spans="1:15" hidden="1" x14ac:dyDescent="0.25">
      <c r="A67" s="92"/>
      <c r="B67" s="92"/>
      <c r="C67" s="92"/>
      <c r="D67" s="92"/>
      <c r="E67" s="92"/>
      <c r="F67" s="92"/>
      <c r="G67" s="92"/>
      <c r="H67" s="92"/>
      <c r="I67" s="92"/>
      <c r="J67" s="92"/>
      <c r="K67" s="92"/>
      <c r="L67" s="92"/>
      <c r="M67" s="92"/>
      <c r="N67" s="1"/>
      <c r="O67" s="1"/>
    </row>
    <row r="68" spans="1:15" hidden="1" x14ac:dyDescent="0.25">
      <c r="A68" s="92"/>
      <c r="B68" s="92"/>
      <c r="C68" s="92"/>
      <c r="D68" s="92"/>
      <c r="E68" s="92"/>
      <c r="F68" s="92"/>
      <c r="G68" s="92"/>
      <c r="H68" s="92"/>
      <c r="I68" s="92"/>
      <c r="J68" s="92"/>
      <c r="K68" s="92"/>
      <c r="L68" s="92"/>
      <c r="M68" s="92"/>
      <c r="N68" s="1"/>
      <c r="O68" s="1"/>
    </row>
    <row r="69" spans="1:15" hidden="1" x14ac:dyDescent="0.25">
      <c r="A69" s="92" t="s">
        <v>4</v>
      </c>
      <c r="B69" s="92"/>
      <c r="C69" s="92"/>
      <c r="D69" s="92"/>
      <c r="E69" s="92"/>
      <c r="F69" s="92"/>
      <c r="G69" s="92"/>
      <c r="H69" s="92"/>
      <c r="I69" s="92"/>
      <c r="J69" s="92"/>
      <c r="K69" s="92"/>
      <c r="L69" s="92"/>
      <c r="M69" s="92"/>
      <c r="N69" s="1"/>
      <c r="O69" s="1"/>
    </row>
    <row r="70" spans="1:15" hidden="1" x14ac:dyDescent="0.25">
      <c r="A70" s="96" t="str">
        <f>CONCATENATE(O70,[15]MENU!J132)</f>
        <v xml:space="preserve">Saudara </v>
      </c>
      <c r="B70" s="92"/>
      <c r="C70" s="92"/>
      <c r="D70" s="92"/>
      <c r="E70" s="97"/>
      <c r="F70" s="92"/>
      <c r="G70" s="92"/>
      <c r="H70" s="92"/>
      <c r="I70" s="92"/>
      <c r="J70" s="92"/>
      <c r="K70" s="92"/>
      <c r="L70" s="92"/>
      <c r="M70" s="92"/>
      <c r="N70" s="1"/>
      <c r="O70" s="35" t="s">
        <v>6</v>
      </c>
    </row>
    <row r="71" spans="1:15" hidden="1" x14ac:dyDescent="0.25">
      <c r="A71" s="98">
        <f>[15]MENU!A132</f>
        <v>0</v>
      </c>
      <c r="B71" s="92"/>
      <c r="C71" s="92"/>
      <c r="D71" s="92"/>
      <c r="E71" s="92"/>
      <c r="F71" s="92"/>
      <c r="G71" s="92"/>
      <c r="H71" s="92"/>
      <c r="I71" s="92"/>
      <c r="J71" s="92"/>
      <c r="K71" s="92"/>
      <c r="L71" s="92"/>
      <c r="M71" s="92"/>
      <c r="N71" s="1"/>
      <c r="O71" s="1"/>
    </row>
    <row r="72" spans="1:15" hidden="1" x14ac:dyDescent="0.25">
      <c r="A72" s="96">
        <f>[15]MENU!K132</f>
        <v>0</v>
      </c>
      <c r="B72" s="92"/>
      <c r="C72" s="92"/>
      <c r="D72" s="92"/>
      <c r="E72" s="92"/>
      <c r="F72" s="92"/>
      <c r="G72" s="92"/>
      <c r="H72" s="92"/>
      <c r="I72" s="92"/>
      <c r="J72" s="92"/>
      <c r="K72" s="92"/>
      <c r="L72" s="92"/>
      <c r="M72" s="92"/>
      <c r="N72" s="1"/>
      <c r="O72" s="1"/>
    </row>
    <row r="73" spans="1:15" hidden="1" x14ac:dyDescent="0.25">
      <c r="A73" s="92" t="s">
        <v>8</v>
      </c>
      <c r="B73" s="92"/>
      <c r="C73" s="92"/>
      <c r="D73" s="92"/>
      <c r="E73" s="92"/>
      <c r="F73" s="92"/>
      <c r="G73" s="92"/>
      <c r="H73" s="92"/>
      <c r="I73" s="92"/>
      <c r="J73" s="92"/>
      <c r="K73" s="92"/>
      <c r="L73" s="92"/>
      <c r="M73" s="92"/>
      <c r="N73" s="1"/>
      <c r="O73" s="1"/>
    </row>
    <row r="74" spans="1:15" hidden="1" x14ac:dyDescent="0.25">
      <c r="A74" s="92"/>
      <c r="B74" s="99" t="s">
        <v>10</v>
      </c>
      <c r="C74" s="99"/>
      <c r="D74" s="100"/>
      <c r="E74" s="100"/>
      <c r="F74" s="92"/>
      <c r="G74" s="92"/>
      <c r="H74" s="92"/>
      <c r="I74" s="92"/>
      <c r="J74" s="92"/>
      <c r="K74" s="92"/>
      <c r="L74" s="92"/>
      <c r="M74" s="92"/>
      <c r="N74" s="1"/>
      <c r="O74" s="1"/>
    </row>
    <row r="75" spans="1:15" hidden="1" x14ac:dyDescent="0.25">
      <c r="A75" s="92"/>
      <c r="B75" s="92"/>
      <c r="C75" s="92"/>
      <c r="D75" s="92"/>
      <c r="E75" s="92"/>
      <c r="F75" s="92"/>
      <c r="G75" s="92"/>
      <c r="H75" s="92"/>
      <c r="I75" s="92"/>
      <c r="J75" s="92"/>
      <c r="K75" s="92"/>
      <c r="L75" s="92"/>
      <c r="M75" s="92"/>
      <c r="N75" s="1"/>
      <c r="O75" s="1"/>
    </row>
    <row r="76" spans="1:15" hidden="1" x14ac:dyDescent="0.25">
      <c r="A76" s="92"/>
      <c r="B76" s="92"/>
      <c r="C76" s="92"/>
      <c r="D76" s="92"/>
      <c r="E76" s="92"/>
      <c r="F76" s="92"/>
      <c r="G76" s="92"/>
      <c r="H76" s="92"/>
      <c r="I76" s="92"/>
      <c r="J76" s="92"/>
      <c r="K76" s="92"/>
      <c r="L76" s="92"/>
      <c r="M76" s="92"/>
      <c r="N76" s="1"/>
      <c r="O76" s="1"/>
    </row>
    <row r="77" spans="1:15" ht="54.95" hidden="1" customHeight="1" x14ac:dyDescent="0.25">
      <c r="A77" s="101" t="s">
        <v>13</v>
      </c>
      <c r="B77" s="101"/>
      <c r="C77" s="101"/>
      <c r="D77" s="102" t="s">
        <v>1</v>
      </c>
      <c r="E77" s="117" t="str">
        <f>E21</f>
        <v>Undangan Klarifikasi, Negosiasi Teknis dan Harga Pekerjaan Konstruksi :  REHABILITASI KOLAM PENDEDERAN</v>
      </c>
      <c r="F77" s="117"/>
      <c r="G77" s="117"/>
      <c r="H77" s="117"/>
      <c r="I77" s="117"/>
      <c r="J77" s="117"/>
      <c r="K77" s="117"/>
      <c r="L77" s="117"/>
      <c r="M77" s="117"/>
      <c r="N77" s="1"/>
      <c r="O77" s="1"/>
    </row>
    <row r="78" spans="1:15" ht="54" hidden="1" customHeight="1" x14ac:dyDescent="0.25">
      <c r="A78" s="103">
        <v>1</v>
      </c>
      <c r="B78" s="118" t="str">
        <f>B24</f>
        <v>Sehubungan dengan Pemilihan Langsung dengan Pascakualifikasi paket pekerjaan Rehabilitasi Kolam Pendederan pada Dinas Perikanan Kabupaten Aceh Tenggara  sumber dana APBK Aceh Tenggara (DAK) Tahun Anggaran 2018, berdasarkan Peraturan Presiden No.04 Tahun 2015 Pasal 109 Ayat 7 Huruf c Perubahan ke Empat atas Peraturan Presiden No.54 Tahun 2010 Tentang Pengadaan Barang/Jasa Pemerintah, maka dengan ini kami mengundang saudara untuk hadir dalam rangka Klarifikasi, Negosiasi Teknis dan Harga atas Penawaran saudara pada :</v>
      </c>
      <c r="C78" s="118"/>
      <c r="D78" s="118"/>
      <c r="E78" s="118"/>
      <c r="F78" s="118"/>
      <c r="G78" s="118"/>
      <c r="H78" s="118"/>
      <c r="I78" s="118"/>
      <c r="J78" s="118"/>
      <c r="K78" s="118"/>
      <c r="L78" s="118"/>
      <c r="M78" s="118"/>
      <c r="N78" s="1"/>
      <c r="O78" s="1"/>
    </row>
    <row r="79" spans="1:15" ht="5.0999999999999996" hidden="1" customHeight="1" x14ac:dyDescent="0.25">
      <c r="A79" s="92"/>
      <c r="B79" s="92"/>
      <c r="C79" s="92"/>
      <c r="D79" s="92"/>
      <c r="E79" s="92"/>
      <c r="F79" s="92"/>
      <c r="G79" s="92"/>
      <c r="H79" s="92"/>
      <c r="I79" s="92"/>
      <c r="J79" s="92"/>
      <c r="K79" s="92"/>
      <c r="L79" s="92"/>
      <c r="M79" s="92"/>
      <c r="N79" s="1"/>
      <c r="O79" s="1"/>
    </row>
    <row r="80" spans="1:15" ht="15" hidden="1" customHeight="1" x14ac:dyDescent="0.25">
      <c r="A80" s="1"/>
      <c r="B80" s="104" t="s">
        <v>19</v>
      </c>
      <c r="C80" s="104"/>
      <c r="D80" s="104"/>
      <c r="E80" s="105" t="s">
        <v>1</v>
      </c>
      <c r="F80" s="92" t="str">
        <f>F28</f>
        <v>SENIN</v>
      </c>
      <c r="G80" s="92"/>
      <c r="H80" s="92"/>
      <c r="I80" s="92"/>
      <c r="J80" s="92"/>
      <c r="K80" s="92"/>
      <c r="L80" s="92"/>
      <c r="M80" s="92"/>
      <c r="N80" s="1"/>
      <c r="O80" s="1"/>
    </row>
    <row r="81" spans="1:13" ht="5.0999999999999996" hidden="1" customHeight="1" x14ac:dyDescent="0.25">
      <c r="A81" s="1"/>
      <c r="B81" s="104"/>
      <c r="C81" s="104"/>
      <c r="D81" s="104"/>
      <c r="E81" s="105"/>
      <c r="F81" s="92"/>
      <c r="G81" s="92"/>
      <c r="H81" s="92"/>
      <c r="I81" s="92"/>
      <c r="J81" s="92"/>
      <c r="K81" s="92"/>
      <c r="L81" s="92"/>
      <c r="M81" s="92"/>
    </row>
    <row r="82" spans="1:13" ht="15" hidden="1" customHeight="1" x14ac:dyDescent="0.25">
      <c r="A82" s="1"/>
      <c r="B82" s="104" t="s">
        <v>20</v>
      </c>
      <c r="C82" s="104"/>
      <c r="D82" s="104"/>
      <c r="E82" s="105" t="s">
        <v>1</v>
      </c>
      <c r="F82" s="106" t="e">
        <f>'[15]NO. SURAT'!#REF!</f>
        <v>#REF!</v>
      </c>
      <c r="G82" s="92"/>
      <c r="H82" s="92"/>
      <c r="I82" s="92"/>
      <c r="J82" s="92"/>
      <c r="K82" s="92"/>
      <c r="L82" s="92"/>
      <c r="M82" s="92"/>
    </row>
    <row r="83" spans="1:13" ht="5.0999999999999996" hidden="1" customHeight="1" x14ac:dyDescent="0.25">
      <c r="A83" s="1"/>
      <c r="B83" s="104"/>
      <c r="C83" s="104"/>
      <c r="D83" s="104"/>
      <c r="E83" s="105"/>
      <c r="F83" s="92"/>
      <c r="G83" s="92"/>
      <c r="H83" s="107"/>
      <c r="I83" s="92"/>
      <c r="J83" s="92"/>
      <c r="K83" s="92"/>
      <c r="L83" s="92"/>
      <c r="M83" s="92"/>
    </row>
    <row r="84" spans="1:13" ht="15" hidden="1" customHeight="1" x14ac:dyDescent="0.25">
      <c r="A84" s="1"/>
      <c r="B84" s="104" t="s">
        <v>22</v>
      </c>
      <c r="C84" s="104"/>
      <c r="D84" s="104"/>
      <c r="E84" s="105" t="s">
        <v>1</v>
      </c>
      <c r="F84" s="92" t="e">
        <f>'[15]NO. SURAT'!#REF!</f>
        <v>#REF!</v>
      </c>
      <c r="G84" s="92"/>
      <c r="H84" s="92"/>
      <c r="I84" s="92"/>
      <c r="J84" s="92"/>
      <c r="K84" s="92"/>
      <c r="L84" s="92"/>
      <c r="M84" s="92"/>
    </row>
    <row r="85" spans="1:13" ht="5.0999999999999996" hidden="1" customHeight="1" x14ac:dyDescent="0.25">
      <c r="A85" s="1"/>
      <c r="B85" s="104"/>
      <c r="C85" s="104"/>
      <c r="D85" s="104"/>
      <c r="E85" s="105"/>
      <c r="F85" s="92"/>
      <c r="G85" s="92"/>
      <c r="H85" s="92"/>
      <c r="I85" s="92"/>
      <c r="J85" s="92"/>
      <c r="K85" s="92"/>
      <c r="L85" s="92"/>
      <c r="M85" s="92"/>
    </row>
    <row r="86" spans="1:13" ht="15" hidden="1" customHeight="1" x14ac:dyDescent="0.25">
      <c r="A86" s="1"/>
      <c r="B86" s="104" t="s">
        <v>10</v>
      </c>
      <c r="C86" s="104"/>
      <c r="D86" s="104"/>
      <c r="E86" s="105" t="s">
        <v>1</v>
      </c>
      <c r="F86" s="92" t="e">
        <f>'[15]NO. SURAT'!#REF!</f>
        <v>#REF!</v>
      </c>
      <c r="G86" s="92"/>
      <c r="H86" s="92"/>
      <c r="I86" s="92"/>
      <c r="J86" s="92"/>
      <c r="K86" s="92"/>
      <c r="L86" s="92"/>
      <c r="M86" s="92"/>
    </row>
    <row r="87" spans="1:13" ht="15" hidden="1" customHeight="1" x14ac:dyDescent="0.25">
      <c r="A87" s="1"/>
      <c r="B87" s="92"/>
      <c r="C87" s="92"/>
      <c r="D87" s="92"/>
      <c r="E87" s="92"/>
      <c r="F87" s="92" t="e">
        <f>'[15]NO. SURAT'!#REF!</f>
        <v>#REF!</v>
      </c>
      <c r="G87" s="92"/>
      <c r="H87" s="92"/>
      <c r="I87" s="92"/>
      <c r="J87" s="92"/>
      <c r="K87" s="92"/>
      <c r="L87" s="92"/>
      <c r="M87" s="92"/>
    </row>
    <row r="88" spans="1:13" ht="15" hidden="1" customHeight="1" x14ac:dyDescent="0.25">
      <c r="A88" s="92"/>
      <c r="B88" s="92"/>
      <c r="C88" s="92"/>
      <c r="D88" s="92"/>
      <c r="E88" s="92"/>
      <c r="F88" s="92"/>
      <c r="G88" s="92"/>
      <c r="H88" s="92"/>
      <c r="I88" s="92"/>
      <c r="J88" s="92"/>
      <c r="K88" s="92"/>
      <c r="L88" s="92"/>
      <c r="M88" s="92"/>
    </row>
    <row r="89" spans="1:13" ht="15" hidden="1" customHeight="1" x14ac:dyDescent="0.25">
      <c r="A89" s="92">
        <v>2</v>
      </c>
      <c r="B89" s="120" t="str">
        <f>B34</f>
        <v>Untuk keperluan proses Klarifikasi, Negosiasi Teknis dan Harga, saudara diminta untuk membawa dokumen-dokumen sebagai berikut :</v>
      </c>
      <c r="C89" s="120"/>
      <c r="D89" s="120"/>
      <c r="E89" s="120"/>
      <c r="F89" s="120"/>
      <c r="G89" s="120"/>
      <c r="H89" s="120"/>
      <c r="I89" s="120"/>
      <c r="J89" s="120"/>
      <c r="K89" s="120"/>
      <c r="L89" s="120"/>
      <c r="M89" s="120"/>
    </row>
    <row r="90" spans="1:13" ht="15" hidden="1" customHeight="1" x14ac:dyDescent="0.25">
      <c r="A90" s="92"/>
      <c r="B90" s="120"/>
      <c r="C90" s="120"/>
      <c r="D90" s="120"/>
      <c r="E90" s="120"/>
      <c r="F90" s="120"/>
      <c r="G90" s="120"/>
      <c r="H90" s="120"/>
      <c r="I90" s="120"/>
      <c r="J90" s="120"/>
      <c r="K90" s="120"/>
      <c r="L90" s="120"/>
      <c r="M90" s="120"/>
    </row>
    <row r="91" spans="1:13" ht="15" hidden="1" customHeight="1" x14ac:dyDescent="0.25">
      <c r="A91" s="92"/>
      <c r="B91" s="92"/>
      <c r="C91" s="92"/>
      <c r="D91" s="92"/>
      <c r="E91" s="92"/>
      <c r="F91" s="92"/>
      <c r="G91" s="92"/>
      <c r="H91" s="92"/>
      <c r="I91" s="92"/>
      <c r="J91" s="92"/>
      <c r="K91" s="92"/>
      <c r="L91" s="92"/>
      <c r="M91" s="92"/>
    </row>
    <row r="92" spans="1:13" ht="15" hidden="1" customHeight="1" x14ac:dyDescent="0.25">
      <c r="A92" s="92"/>
      <c r="B92" s="92"/>
      <c r="C92" s="92"/>
      <c r="D92" s="92"/>
      <c r="E92" s="92"/>
      <c r="F92" s="92"/>
      <c r="G92" s="92"/>
      <c r="H92" s="92"/>
      <c r="I92" s="92"/>
      <c r="J92" s="92"/>
      <c r="K92" s="92"/>
      <c r="L92" s="92"/>
      <c r="M92" s="92"/>
    </row>
    <row r="93" spans="1:13" ht="15" hidden="1" customHeight="1" x14ac:dyDescent="0.25">
      <c r="A93" s="92"/>
      <c r="B93" s="92"/>
      <c r="C93" s="92"/>
      <c r="D93" s="92"/>
      <c r="E93" s="92"/>
      <c r="F93" s="92"/>
      <c r="G93" s="92"/>
      <c r="H93" s="92"/>
      <c r="I93" s="92"/>
      <c r="J93" s="92"/>
      <c r="K93" s="92"/>
      <c r="L93" s="92"/>
      <c r="M93" s="92"/>
    </row>
    <row r="94" spans="1:13" ht="15" hidden="1" customHeight="1" x14ac:dyDescent="0.25">
      <c r="A94" s="92"/>
      <c r="B94" s="92"/>
      <c r="C94" s="92"/>
      <c r="D94" s="92"/>
      <c r="E94" s="92"/>
      <c r="F94" s="92"/>
      <c r="G94" s="92"/>
      <c r="H94" s="92"/>
      <c r="I94" s="92"/>
      <c r="J94" s="92"/>
      <c r="K94" s="92"/>
      <c r="L94" s="92"/>
      <c r="M94" s="92"/>
    </row>
    <row r="95" spans="1:13" ht="15" hidden="1" customHeight="1" x14ac:dyDescent="0.25">
      <c r="A95" s="92"/>
      <c r="B95" s="92"/>
      <c r="C95" s="92"/>
      <c r="D95" s="92"/>
      <c r="E95" s="92"/>
      <c r="F95" s="92"/>
      <c r="G95" s="92"/>
      <c r="H95" s="92"/>
      <c r="I95" s="92"/>
      <c r="J95" s="92"/>
      <c r="K95" s="92"/>
      <c r="L95" s="92"/>
      <c r="M95" s="92"/>
    </row>
    <row r="96" spans="1:13" ht="15" hidden="1" customHeight="1" x14ac:dyDescent="0.25">
      <c r="A96" s="92"/>
      <c r="B96" s="92"/>
      <c r="C96" s="92"/>
      <c r="D96" s="92"/>
      <c r="E96" s="92"/>
      <c r="F96" s="92"/>
      <c r="G96" s="92"/>
      <c r="H96" s="92"/>
      <c r="I96" s="92"/>
      <c r="J96" s="92"/>
      <c r="K96" s="92"/>
      <c r="L96" s="92"/>
      <c r="M96" s="92"/>
    </row>
    <row r="97" spans="1:13" ht="15" hidden="1" customHeight="1" x14ac:dyDescent="0.25">
      <c r="A97" s="92"/>
      <c r="B97" s="92"/>
      <c r="C97" s="92"/>
      <c r="D97" s="92"/>
      <c r="E97" s="92"/>
      <c r="F97" s="92"/>
      <c r="G97" s="92"/>
      <c r="H97" s="92"/>
      <c r="I97" s="92"/>
      <c r="J97" s="92"/>
      <c r="K97" s="92"/>
      <c r="L97" s="92"/>
      <c r="M97" s="92"/>
    </row>
    <row r="98" spans="1:13" ht="15" hidden="1" customHeight="1" x14ac:dyDescent="0.25">
      <c r="A98" s="92"/>
      <c r="B98" s="92"/>
      <c r="C98" s="92"/>
      <c r="D98" s="92"/>
      <c r="E98" s="92"/>
      <c r="F98" s="92"/>
      <c r="G98" s="92"/>
      <c r="H98" s="92"/>
      <c r="I98" s="92"/>
      <c r="J98" s="92"/>
      <c r="K98" s="92"/>
      <c r="L98" s="92"/>
      <c r="M98" s="92"/>
    </row>
    <row r="99" spans="1:13" ht="15" hidden="1" customHeight="1" x14ac:dyDescent="0.25">
      <c r="A99" s="92"/>
      <c r="B99" s="92"/>
      <c r="C99" s="92"/>
      <c r="D99" s="92"/>
      <c r="E99" s="92"/>
      <c r="F99" s="92"/>
      <c r="G99" s="92"/>
      <c r="H99" s="92"/>
      <c r="I99" s="92"/>
      <c r="J99" s="92"/>
      <c r="K99" s="92"/>
      <c r="L99" s="92"/>
      <c r="M99" s="92"/>
    </row>
    <row r="100" spans="1:13" ht="15" hidden="1" customHeight="1" x14ac:dyDescent="0.25">
      <c r="A100" s="92"/>
      <c r="B100" s="92"/>
      <c r="C100" s="92"/>
      <c r="D100" s="92"/>
      <c r="E100" s="92"/>
      <c r="F100" s="92"/>
      <c r="G100" s="92"/>
      <c r="H100" s="92"/>
      <c r="I100" s="92"/>
      <c r="J100" s="92"/>
      <c r="K100" s="92"/>
      <c r="L100" s="92"/>
      <c r="M100" s="92"/>
    </row>
    <row r="101" spans="1:13" ht="15" hidden="1" customHeight="1" x14ac:dyDescent="0.25">
      <c r="A101" s="92"/>
      <c r="B101" s="92"/>
      <c r="C101" s="92"/>
      <c r="D101" s="92"/>
      <c r="E101" s="92"/>
      <c r="F101" s="92"/>
      <c r="G101" s="92"/>
      <c r="H101" s="92"/>
      <c r="I101" s="92"/>
      <c r="J101" s="92"/>
      <c r="K101" s="92"/>
      <c r="L101" s="92"/>
      <c r="M101" s="92"/>
    </row>
    <row r="102" spans="1:13" ht="15" hidden="1" customHeight="1" x14ac:dyDescent="0.25">
      <c r="A102" s="92"/>
      <c r="B102" s="92"/>
      <c r="C102" s="92"/>
      <c r="D102" s="92"/>
      <c r="E102" s="92"/>
      <c r="F102" s="92"/>
      <c r="G102" s="92"/>
      <c r="H102" s="92"/>
      <c r="I102" s="92"/>
      <c r="J102" s="92"/>
      <c r="K102" s="92"/>
      <c r="L102" s="92"/>
      <c r="M102" s="92"/>
    </row>
    <row r="103" spans="1:13" ht="15" hidden="1" customHeight="1" x14ac:dyDescent="0.25">
      <c r="A103" s="1">
        <v>3</v>
      </c>
      <c r="B103" s="104" t="s">
        <v>33</v>
      </c>
      <c r="C103" s="104"/>
      <c r="D103" s="104"/>
      <c r="E103" s="104"/>
      <c r="F103" s="104"/>
      <c r="G103" s="104"/>
      <c r="H103" s="104"/>
      <c r="I103" s="104"/>
      <c r="J103" s="104"/>
      <c r="K103" s="104"/>
      <c r="L103" s="104"/>
      <c r="M103" s="104"/>
    </row>
    <row r="104" spans="1:13" ht="15" hidden="1" customHeight="1" x14ac:dyDescent="0.25">
      <c r="A104" s="92"/>
      <c r="B104" s="92"/>
      <c r="C104" s="92"/>
      <c r="D104" s="92"/>
      <c r="E104" s="92"/>
      <c r="F104" s="92"/>
      <c r="G104" s="92"/>
      <c r="H104" s="92"/>
      <c r="I104" s="92"/>
      <c r="J104" s="92"/>
      <c r="K104" s="92"/>
      <c r="L104" s="92"/>
      <c r="M104" s="92"/>
    </row>
    <row r="105" spans="1:13" ht="15" hidden="1" customHeight="1" x14ac:dyDescent="0.25">
      <c r="A105" s="92"/>
      <c r="B105" s="92"/>
      <c r="C105" s="92"/>
      <c r="D105" s="92"/>
      <c r="E105" s="92"/>
      <c r="F105" s="89" t="e">
        <f>#REF!</f>
        <v>#REF!</v>
      </c>
      <c r="G105" s="108"/>
      <c r="H105" s="109"/>
      <c r="I105" s="89"/>
      <c r="J105" s="89"/>
      <c r="K105" s="89"/>
      <c r="L105" s="89"/>
      <c r="M105" s="89"/>
    </row>
    <row r="106" spans="1:13" ht="15" hidden="1" customHeight="1" x14ac:dyDescent="0.25">
      <c r="A106" s="92"/>
      <c r="B106" s="92"/>
      <c r="C106" s="92"/>
      <c r="D106" s="92"/>
      <c r="E106" s="92"/>
      <c r="F106" s="89" t="e">
        <f>#REF!</f>
        <v>#REF!</v>
      </c>
      <c r="G106" s="108"/>
      <c r="H106" s="109"/>
      <c r="I106" s="89"/>
      <c r="J106" s="89"/>
      <c r="K106" s="89"/>
      <c r="L106" s="89"/>
      <c r="M106" s="89"/>
    </row>
    <row r="107" spans="1:13" ht="15" hidden="1" customHeight="1" x14ac:dyDescent="0.25">
      <c r="A107" s="92"/>
      <c r="B107" s="92"/>
      <c r="C107" s="92"/>
      <c r="D107" s="92"/>
      <c r="E107" s="92"/>
      <c r="F107" s="89">
        <f>F49</f>
        <v>0</v>
      </c>
      <c r="G107" s="108"/>
      <c r="H107" s="109"/>
      <c r="I107" s="89"/>
      <c r="J107" s="89"/>
      <c r="K107" s="89"/>
      <c r="L107" s="89"/>
      <c r="M107" s="89"/>
    </row>
    <row r="108" spans="1:13" ht="15" hidden="1" customHeight="1" x14ac:dyDescent="0.25">
      <c r="A108" s="92"/>
      <c r="B108" s="92"/>
      <c r="C108" s="92"/>
      <c r="D108" s="92"/>
      <c r="E108" s="92"/>
      <c r="F108" s="89"/>
      <c r="G108" s="108"/>
      <c r="H108" s="109"/>
      <c r="I108" s="89"/>
      <c r="J108" s="89"/>
      <c r="K108" s="89"/>
      <c r="L108" s="89"/>
      <c r="M108" s="89"/>
    </row>
    <row r="109" spans="1:13" ht="15" hidden="1" customHeight="1" x14ac:dyDescent="0.25">
      <c r="A109" s="92"/>
      <c r="B109" s="92"/>
      <c r="C109" s="92"/>
      <c r="D109" s="92"/>
      <c r="E109" s="92"/>
      <c r="F109" s="115" t="s">
        <v>34</v>
      </c>
      <c r="G109" s="115"/>
      <c r="H109" s="115"/>
      <c r="I109" s="116"/>
      <c r="J109" s="116"/>
      <c r="K109" s="116"/>
      <c r="L109" s="116"/>
      <c r="M109" s="116"/>
    </row>
    <row r="110" spans="1:13" ht="15" hidden="1" customHeight="1" x14ac:dyDescent="0.25">
      <c r="A110" s="92"/>
      <c r="B110" s="92"/>
      <c r="C110" s="92"/>
      <c r="D110" s="92"/>
      <c r="E110" s="92"/>
      <c r="F110" s="116"/>
      <c r="G110" s="115"/>
      <c r="H110" s="115"/>
      <c r="I110" s="116"/>
      <c r="J110" s="116"/>
      <c r="K110" s="116"/>
      <c r="L110" s="116"/>
      <c r="M110" s="116"/>
    </row>
    <row r="111" spans="1:13" ht="15" hidden="1" customHeight="1" x14ac:dyDescent="0.25">
      <c r="A111" s="92"/>
      <c r="B111" s="92"/>
      <c r="C111" s="92"/>
      <c r="D111" s="92"/>
      <c r="E111" s="92"/>
      <c r="F111" s="89"/>
      <c r="G111" s="108"/>
      <c r="H111" s="109"/>
      <c r="I111" s="89"/>
      <c r="J111" s="89"/>
      <c r="K111" s="89"/>
      <c r="L111" s="89"/>
      <c r="M111" s="89"/>
    </row>
    <row r="112" spans="1:13" ht="15" hidden="1" customHeight="1" x14ac:dyDescent="0.25">
      <c r="A112" s="92"/>
      <c r="B112" s="92"/>
      <c r="C112" s="92"/>
      <c r="D112" s="92"/>
      <c r="E112" s="92"/>
      <c r="F112" s="87">
        <f>F53</f>
        <v>0</v>
      </c>
      <c r="G112" s="108"/>
      <c r="H112" s="109"/>
      <c r="I112" s="110"/>
      <c r="J112" s="110"/>
      <c r="K112" s="110"/>
      <c r="L112" s="110"/>
      <c r="M112" s="110"/>
    </row>
    <row r="113" spans="1:13" ht="15" hidden="1" customHeight="1" x14ac:dyDescent="0.25">
      <c r="A113" s="92"/>
      <c r="B113" s="92"/>
      <c r="C113" s="92"/>
      <c r="D113" s="92"/>
      <c r="E113" s="92"/>
      <c r="F113" s="89">
        <f>F56</f>
        <v>0</v>
      </c>
      <c r="G113" s="108"/>
      <c r="H113" s="109"/>
      <c r="I113" s="89"/>
      <c r="J113" s="89"/>
      <c r="K113" s="89"/>
      <c r="L113" s="89"/>
      <c r="M113" s="89"/>
    </row>
    <row r="114" spans="1:13" ht="15" hidden="1" customHeight="1" x14ac:dyDescent="0.25">
      <c r="A114" s="92"/>
      <c r="B114" s="92"/>
      <c r="C114" s="92"/>
      <c r="D114" s="92"/>
      <c r="E114" s="92"/>
      <c r="F114" s="89"/>
      <c r="G114" s="108"/>
      <c r="H114" s="109"/>
      <c r="I114" s="89"/>
      <c r="J114" s="89"/>
      <c r="K114" s="89"/>
      <c r="L114" s="89"/>
      <c r="M114" s="89"/>
    </row>
    <row r="115" spans="1:13" hidden="1" x14ac:dyDescent="0.25">
      <c r="A115" s="92"/>
      <c r="B115" s="92"/>
      <c r="C115" s="92"/>
      <c r="D115" s="92"/>
      <c r="E115" s="92"/>
      <c r="F115" s="92"/>
      <c r="G115" s="92"/>
      <c r="H115" s="92"/>
      <c r="I115" s="92"/>
      <c r="J115" s="92"/>
      <c r="K115" s="92"/>
      <c r="L115" s="92"/>
      <c r="M115" s="92"/>
    </row>
    <row r="116" spans="1:13" hidden="1" x14ac:dyDescent="0.25">
      <c r="A116" s="111"/>
      <c r="B116" s="111"/>
      <c r="C116" s="111"/>
      <c r="D116" s="111"/>
      <c r="E116" s="111"/>
      <c r="F116" s="111"/>
      <c r="G116" s="111"/>
      <c r="H116" s="111"/>
      <c r="I116" s="111"/>
      <c r="J116" s="111"/>
      <c r="K116" s="92"/>
      <c r="L116" s="92"/>
      <c r="M116" s="92"/>
    </row>
    <row r="117" spans="1:13" ht="2.1" hidden="1" customHeight="1" x14ac:dyDescent="0.25">
      <c r="A117" s="112"/>
      <c r="B117" s="112"/>
      <c r="C117" s="112"/>
      <c r="D117" s="112"/>
      <c r="E117" s="112"/>
      <c r="F117" s="112"/>
      <c r="G117" s="112"/>
      <c r="H117" s="112"/>
      <c r="I117" s="112"/>
      <c r="J117" s="112"/>
      <c r="K117" s="112"/>
      <c r="L117" s="112"/>
      <c r="M117" s="112"/>
    </row>
    <row r="118" spans="1:13" ht="16.5" hidden="1" x14ac:dyDescent="0.25">
      <c r="A118" s="82" t="str">
        <f>A58</f>
        <v>UNIT LAYANAN PENGADAAN BARANG/JASA</v>
      </c>
      <c r="B118" s="83"/>
      <c r="C118" s="83"/>
      <c r="D118" s="83"/>
      <c r="E118" s="83"/>
      <c r="F118" s="83"/>
      <c r="G118" s="83"/>
      <c r="H118" s="83"/>
      <c r="I118" s="83"/>
      <c r="J118" s="83"/>
      <c r="K118" s="83"/>
      <c r="L118" s="83"/>
      <c r="M118" s="83"/>
    </row>
    <row r="119" spans="1:13" ht="22.5" hidden="1" x14ac:dyDescent="0.25">
      <c r="A119" s="84" t="str">
        <f>A59</f>
        <v>KABUPATEN ACEH TENGGARA</v>
      </c>
      <c r="B119" s="85"/>
      <c r="C119" s="85"/>
      <c r="D119" s="86"/>
      <c r="E119" s="86"/>
      <c r="F119" s="86"/>
      <c r="G119" s="86"/>
      <c r="H119" s="86"/>
      <c r="I119" s="86"/>
      <c r="J119" s="86"/>
      <c r="K119" s="86"/>
      <c r="L119" s="86"/>
      <c r="M119" s="86"/>
    </row>
    <row r="120" spans="1:13" ht="20.25" hidden="1" x14ac:dyDescent="0.25">
      <c r="A120" s="87" t="str">
        <f>A60</f>
        <v>KELOMPOK KERJA DINAS PERIKANAN</v>
      </c>
      <c r="B120" s="86"/>
      <c r="C120" s="86"/>
      <c r="D120" s="85"/>
      <c r="E120" s="85"/>
      <c r="F120" s="85"/>
      <c r="G120" s="85"/>
      <c r="H120" s="85"/>
      <c r="I120" s="85"/>
      <c r="J120" s="85"/>
      <c r="K120" s="85"/>
      <c r="L120" s="85"/>
      <c r="M120" s="85"/>
    </row>
    <row r="121" spans="1:13" ht="18" hidden="1" x14ac:dyDescent="0.25">
      <c r="A121" s="88" t="str">
        <f>A61</f>
        <v>Jl. Iskandar Muda No. 04 Kutacane Aceh Tenggara</v>
      </c>
      <c r="B121" s="85"/>
      <c r="C121" s="85"/>
      <c r="D121" s="85"/>
      <c r="E121" s="85"/>
      <c r="F121" s="85"/>
      <c r="G121" s="85"/>
      <c r="H121" s="85"/>
      <c r="I121" s="85"/>
      <c r="J121" s="85"/>
      <c r="K121" s="85"/>
      <c r="L121" s="85"/>
      <c r="M121" s="85"/>
    </row>
    <row r="122" spans="1:13" hidden="1" x14ac:dyDescent="0.25">
      <c r="A122" s="89"/>
      <c r="B122" s="89"/>
      <c r="C122" s="89"/>
      <c r="D122" s="90"/>
      <c r="E122" s="90"/>
      <c r="F122" s="90"/>
      <c r="G122" s="90"/>
      <c r="H122" s="90"/>
      <c r="I122" s="90"/>
      <c r="J122" s="90"/>
      <c r="K122" s="90"/>
      <c r="L122" s="90"/>
      <c r="M122" s="90"/>
    </row>
    <row r="123" spans="1:13" hidden="1" x14ac:dyDescent="0.25">
      <c r="A123" s="92"/>
      <c r="B123" s="92"/>
      <c r="C123" s="92"/>
      <c r="D123" s="92"/>
      <c r="E123" s="92"/>
      <c r="F123" s="92"/>
      <c r="G123" s="92"/>
      <c r="H123" s="92"/>
      <c r="I123" s="92"/>
      <c r="J123" s="92"/>
      <c r="K123" s="92"/>
      <c r="L123" s="92"/>
      <c r="M123" s="92"/>
    </row>
    <row r="124" spans="1:13" hidden="1" x14ac:dyDescent="0.25">
      <c r="A124" s="92" t="s">
        <v>0</v>
      </c>
      <c r="B124" s="92"/>
      <c r="C124" s="92"/>
      <c r="D124" s="92" t="s">
        <v>1</v>
      </c>
      <c r="E124" s="92" t="e">
        <f>'[15]NO. SURAT'!#REF!</f>
        <v>#REF!</v>
      </c>
      <c r="F124" s="92"/>
      <c r="G124" s="92"/>
      <c r="H124" s="92"/>
      <c r="I124" s="92"/>
      <c r="J124" s="92"/>
      <c r="K124" s="92" t="e">
        <f>'[15]NO. SURAT'!#REF!</f>
        <v>#REF!</v>
      </c>
      <c r="L124" s="94"/>
      <c r="M124" s="92"/>
    </row>
    <row r="125" spans="1:13" hidden="1" x14ac:dyDescent="0.25">
      <c r="A125" s="92" t="s">
        <v>2</v>
      </c>
      <c r="B125" s="92"/>
      <c r="C125" s="92"/>
      <c r="D125" s="92" t="s">
        <v>1</v>
      </c>
      <c r="E125" s="95" t="s">
        <v>3</v>
      </c>
      <c r="F125" s="92"/>
      <c r="G125" s="92"/>
      <c r="H125" s="92"/>
      <c r="I125" s="92"/>
      <c r="J125" s="92"/>
      <c r="K125" s="92"/>
      <c r="L125" s="92"/>
      <c r="M125" s="92"/>
    </row>
    <row r="126" spans="1:13" hidden="1" x14ac:dyDescent="0.25">
      <c r="A126" s="92"/>
      <c r="B126" s="92"/>
      <c r="C126" s="92"/>
      <c r="D126" s="92"/>
      <c r="E126" s="92"/>
      <c r="F126" s="92"/>
      <c r="G126" s="92"/>
      <c r="H126" s="92"/>
      <c r="I126" s="92"/>
      <c r="J126" s="92"/>
      <c r="K126" s="92"/>
      <c r="L126" s="92"/>
      <c r="M126" s="92"/>
    </row>
    <row r="127" spans="1:13" hidden="1" x14ac:dyDescent="0.25">
      <c r="A127" s="92"/>
      <c r="B127" s="92"/>
      <c r="C127" s="92"/>
      <c r="D127" s="92"/>
      <c r="E127" s="92"/>
      <c r="F127" s="92"/>
      <c r="G127" s="92"/>
      <c r="H127" s="92"/>
      <c r="I127" s="92"/>
      <c r="J127" s="92"/>
      <c r="K127" s="92"/>
      <c r="L127" s="92"/>
      <c r="M127" s="92"/>
    </row>
    <row r="128" spans="1:13" hidden="1" x14ac:dyDescent="0.25">
      <c r="A128" s="92" t="s">
        <v>4</v>
      </c>
      <c r="B128" s="92"/>
      <c r="C128" s="92"/>
      <c r="D128" s="92"/>
      <c r="E128" s="92"/>
      <c r="F128" s="92"/>
      <c r="G128" s="92"/>
      <c r="H128" s="92"/>
      <c r="I128" s="92"/>
      <c r="J128" s="92"/>
      <c r="K128" s="92"/>
      <c r="L128" s="92"/>
      <c r="M128" s="92"/>
    </row>
    <row r="129" spans="1:15" hidden="1" x14ac:dyDescent="0.25">
      <c r="A129" s="92" t="str">
        <f>CONCATENATE(O129,[15]MENU!J133)</f>
        <v xml:space="preserve">Saudara </v>
      </c>
      <c r="B129" s="92"/>
      <c r="C129" s="92"/>
      <c r="D129" s="92"/>
      <c r="E129" s="97"/>
      <c r="F129" s="92"/>
      <c r="G129" s="92"/>
      <c r="H129" s="92"/>
      <c r="I129" s="92"/>
      <c r="J129" s="92"/>
      <c r="K129" s="92"/>
      <c r="L129" s="92"/>
      <c r="M129" s="92"/>
      <c r="N129" s="1"/>
      <c r="O129" s="35" t="s">
        <v>6</v>
      </c>
    </row>
    <row r="130" spans="1:15" hidden="1" x14ac:dyDescent="0.25">
      <c r="A130" s="98">
        <f>[15]MENU!A133</f>
        <v>0</v>
      </c>
      <c r="B130" s="92"/>
      <c r="C130" s="92"/>
      <c r="D130" s="92"/>
      <c r="E130" s="92"/>
      <c r="F130" s="92"/>
      <c r="G130" s="92"/>
      <c r="H130" s="92"/>
      <c r="I130" s="92"/>
      <c r="J130" s="92"/>
      <c r="K130" s="92"/>
      <c r="L130" s="92"/>
      <c r="M130" s="92"/>
      <c r="N130" s="1"/>
      <c r="O130" s="1"/>
    </row>
    <row r="131" spans="1:15" hidden="1" x14ac:dyDescent="0.25">
      <c r="A131" s="97">
        <f>[15]MENU!K133</f>
        <v>0</v>
      </c>
      <c r="B131" s="92"/>
      <c r="C131" s="92"/>
      <c r="D131" s="92"/>
      <c r="E131" s="92"/>
      <c r="F131" s="92"/>
      <c r="G131" s="92"/>
      <c r="H131" s="92"/>
      <c r="I131" s="92"/>
      <c r="J131" s="92"/>
      <c r="K131" s="92"/>
      <c r="L131" s="92"/>
      <c r="M131" s="92"/>
      <c r="N131" s="1"/>
      <c r="O131" s="1"/>
    </row>
    <row r="132" spans="1:15" hidden="1" x14ac:dyDescent="0.25">
      <c r="A132" s="92" t="s">
        <v>8</v>
      </c>
      <c r="B132" s="92"/>
      <c r="C132" s="92"/>
      <c r="D132" s="92"/>
      <c r="E132" s="92"/>
      <c r="F132" s="92"/>
      <c r="G132" s="92"/>
      <c r="H132" s="92"/>
      <c r="I132" s="92"/>
      <c r="J132" s="92"/>
      <c r="K132" s="92"/>
      <c r="L132" s="92"/>
      <c r="M132" s="92"/>
      <c r="N132" s="1"/>
      <c r="O132" s="1"/>
    </row>
    <row r="133" spans="1:15" hidden="1" x14ac:dyDescent="0.25">
      <c r="A133" s="92"/>
      <c r="B133" s="99" t="s">
        <v>10</v>
      </c>
      <c r="C133" s="99"/>
      <c r="D133" s="100"/>
      <c r="E133" s="100"/>
      <c r="F133" s="92"/>
      <c r="G133" s="92"/>
      <c r="H133" s="92"/>
      <c r="I133" s="92"/>
      <c r="J133" s="92"/>
      <c r="K133" s="92"/>
      <c r="L133" s="92"/>
      <c r="M133" s="92"/>
      <c r="N133" s="1"/>
      <c r="O133" s="1"/>
    </row>
    <row r="134" spans="1:15" hidden="1" x14ac:dyDescent="0.25">
      <c r="A134" s="92"/>
      <c r="B134" s="92"/>
      <c r="C134" s="92"/>
      <c r="D134" s="92"/>
      <c r="E134" s="92"/>
      <c r="F134" s="92"/>
      <c r="G134" s="92"/>
      <c r="H134" s="92"/>
      <c r="I134" s="92"/>
      <c r="J134" s="92"/>
      <c r="K134" s="92"/>
      <c r="L134" s="92"/>
      <c r="M134" s="92"/>
      <c r="N134" s="1"/>
      <c r="O134" s="1"/>
    </row>
    <row r="135" spans="1:15" hidden="1" x14ac:dyDescent="0.25">
      <c r="A135" s="92"/>
      <c r="B135" s="92"/>
      <c r="C135" s="92"/>
      <c r="D135" s="92"/>
      <c r="E135" s="92"/>
      <c r="F135" s="92"/>
      <c r="G135" s="92"/>
      <c r="H135" s="92"/>
      <c r="I135" s="92"/>
      <c r="J135" s="92"/>
      <c r="K135" s="92"/>
      <c r="L135" s="92"/>
      <c r="M135" s="92"/>
      <c r="N135" s="1"/>
      <c r="O135" s="1"/>
    </row>
    <row r="136" spans="1:15" ht="54.95" hidden="1" customHeight="1" x14ac:dyDescent="0.25">
      <c r="A136" s="101" t="s">
        <v>13</v>
      </c>
      <c r="B136" s="101"/>
      <c r="C136" s="101"/>
      <c r="D136" s="102" t="s">
        <v>1</v>
      </c>
      <c r="E136" s="117" t="str">
        <f>E77</f>
        <v>Undangan Klarifikasi, Negosiasi Teknis dan Harga Pekerjaan Konstruksi :  REHABILITASI KOLAM PENDEDERAN</v>
      </c>
      <c r="F136" s="117"/>
      <c r="G136" s="117"/>
      <c r="H136" s="117"/>
      <c r="I136" s="117"/>
      <c r="J136" s="117"/>
      <c r="K136" s="117"/>
      <c r="L136" s="117"/>
      <c r="M136" s="117"/>
      <c r="N136" s="1"/>
      <c r="O136" s="1"/>
    </row>
    <row r="137" spans="1:15" ht="54.75" hidden="1" customHeight="1" x14ac:dyDescent="0.25">
      <c r="A137" s="113">
        <v>1</v>
      </c>
      <c r="B137" s="118" t="str">
        <f>B78</f>
        <v>Sehubungan dengan Pemilihan Langsung dengan Pascakualifikasi paket pekerjaan Rehabilitasi Kolam Pendederan pada Dinas Perikanan Kabupaten Aceh Tenggara  sumber dana APBK Aceh Tenggara (DAK) Tahun Anggaran 2018, berdasarkan Peraturan Presiden No.04 Tahun 2015 Pasal 109 Ayat 7 Huruf c Perubahan ke Empat atas Peraturan Presiden No.54 Tahun 2010 Tentang Pengadaan Barang/Jasa Pemerintah, maka dengan ini kami mengundang saudara untuk hadir dalam rangka Klarifikasi, Negosiasi Teknis dan Harga atas Penawaran saudara pada :</v>
      </c>
      <c r="C137" s="118"/>
      <c r="D137" s="118"/>
      <c r="E137" s="118"/>
      <c r="F137" s="118"/>
      <c r="G137" s="118"/>
      <c r="H137" s="118"/>
      <c r="I137" s="118"/>
      <c r="J137" s="118"/>
      <c r="K137" s="118"/>
      <c r="L137" s="118"/>
      <c r="M137" s="118"/>
      <c r="N137" s="1"/>
      <c r="O137" s="1"/>
    </row>
    <row r="138" spans="1:15" ht="5.0999999999999996" hidden="1" customHeight="1" x14ac:dyDescent="0.25">
      <c r="A138" s="92"/>
      <c r="B138" s="92"/>
      <c r="C138" s="92"/>
      <c r="D138" s="92"/>
      <c r="E138" s="92"/>
      <c r="F138" s="92"/>
      <c r="G138" s="92"/>
      <c r="H138" s="92"/>
      <c r="I138" s="92"/>
      <c r="J138" s="92"/>
      <c r="K138" s="92"/>
      <c r="L138" s="92"/>
      <c r="M138" s="92"/>
      <c r="N138" s="1"/>
      <c r="O138" s="1"/>
    </row>
    <row r="139" spans="1:15" ht="15" hidden="1" customHeight="1" x14ac:dyDescent="0.25">
      <c r="A139" s="28"/>
      <c r="B139" s="104" t="s">
        <v>19</v>
      </c>
      <c r="C139" s="104"/>
      <c r="D139" s="104"/>
      <c r="E139" s="105" t="s">
        <v>1</v>
      </c>
      <c r="F139" s="92" t="e">
        <f>'[15]NO. SURAT'!#REF!</f>
        <v>#REF!</v>
      </c>
      <c r="G139" s="92"/>
      <c r="H139" s="92"/>
      <c r="I139" s="92"/>
      <c r="J139" s="92"/>
      <c r="K139" s="92"/>
      <c r="L139" s="92"/>
      <c r="M139" s="92"/>
      <c r="N139" s="1"/>
      <c r="O139" s="1"/>
    </row>
    <row r="140" spans="1:15" ht="5.0999999999999996" hidden="1" customHeight="1" x14ac:dyDescent="0.25">
      <c r="A140" s="28"/>
      <c r="B140" s="104"/>
      <c r="C140" s="104"/>
      <c r="D140" s="104"/>
      <c r="E140" s="105"/>
      <c r="F140" s="92"/>
      <c r="G140" s="92"/>
      <c r="H140" s="92"/>
      <c r="I140" s="92"/>
      <c r="J140" s="92"/>
      <c r="K140" s="92"/>
      <c r="L140" s="92"/>
      <c r="M140" s="92"/>
      <c r="N140" s="1"/>
      <c r="O140" s="1"/>
    </row>
    <row r="141" spans="1:15" ht="15" hidden="1" customHeight="1" x14ac:dyDescent="0.25">
      <c r="A141" s="28"/>
      <c r="B141" s="104" t="s">
        <v>20</v>
      </c>
      <c r="C141" s="104"/>
      <c r="D141" s="104"/>
      <c r="E141" s="105" t="s">
        <v>1</v>
      </c>
      <c r="F141" s="106" t="e">
        <f>'[15]NO. SURAT'!#REF!</f>
        <v>#REF!</v>
      </c>
      <c r="G141" s="92"/>
      <c r="H141" s="92"/>
      <c r="I141" s="92"/>
      <c r="J141" s="92"/>
      <c r="K141" s="92"/>
      <c r="L141" s="92"/>
      <c r="M141" s="92"/>
      <c r="N141" s="1"/>
      <c r="O141" s="1"/>
    </row>
    <row r="142" spans="1:15" ht="5.0999999999999996" hidden="1" customHeight="1" x14ac:dyDescent="0.25">
      <c r="A142" s="28"/>
      <c r="B142" s="104"/>
      <c r="C142" s="104"/>
      <c r="D142" s="104"/>
      <c r="E142" s="105"/>
      <c r="F142" s="92"/>
      <c r="G142" s="92"/>
      <c r="H142" s="107"/>
      <c r="I142" s="92"/>
      <c r="J142" s="92"/>
      <c r="K142" s="92"/>
      <c r="L142" s="92"/>
      <c r="M142" s="92"/>
      <c r="N142" s="1"/>
      <c r="O142" s="1"/>
    </row>
    <row r="143" spans="1:15" ht="15" hidden="1" customHeight="1" x14ac:dyDescent="0.25">
      <c r="A143" s="28"/>
      <c r="B143" s="104" t="s">
        <v>22</v>
      </c>
      <c r="C143" s="104"/>
      <c r="D143" s="104"/>
      <c r="E143" s="105" t="s">
        <v>1</v>
      </c>
      <c r="F143" s="92" t="e">
        <f>'[15]NO. SURAT'!#REF!</f>
        <v>#REF!</v>
      </c>
      <c r="G143" s="92"/>
      <c r="H143" s="92"/>
      <c r="I143" s="92"/>
      <c r="J143" s="92"/>
      <c r="K143" s="92"/>
      <c r="L143" s="92"/>
      <c r="M143" s="92"/>
      <c r="N143" s="1"/>
      <c r="O143" s="1"/>
    </row>
    <row r="144" spans="1:15" ht="5.0999999999999996" hidden="1" customHeight="1" x14ac:dyDescent="0.25">
      <c r="A144" s="28"/>
      <c r="B144" s="104"/>
      <c r="C144" s="104"/>
      <c r="D144" s="104"/>
      <c r="E144" s="105"/>
      <c r="F144" s="92"/>
      <c r="G144" s="92"/>
      <c r="H144" s="92"/>
      <c r="I144" s="92"/>
      <c r="J144" s="92"/>
      <c r="K144" s="92"/>
      <c r="L144" s="92"/>
      <c r="M144" s="92"/>
      <c r="N144" s="1"/>
      <c r="O144" s="1"/>
    </row>
    <row r="145" spans="1:13" ht="15" hidden="1" customHeight="1" x14ac:dyDescent="0.25">
      <c r="A145" s="28"/>
      <c r="B145" s="104" t="s">
        <v>10</v>
      </c>
      <c r="C145" s="104"/>
      <c r="D145" s="104"/>
      <c r="E145" s="105" t="s">
        <v>1</v>
      </c>
      <c r="F145" s="92" t="e">
        <f>'[15]NO. SURAT'!#REF!</f>
        <v>#REF!</v>
      </c>
      <c r="G145" s="92"/>
      <c r="H145" s="92"/>
      <c r="I145" s="92"/>
      <c r="J145" s="92"/>
      <c r="K145" s="92"/>
      <c r="L145" s="92"/>
      <c r="M145" s="92"/>
    </row>
    <row r="146" spans="1:13" ht="15" hidden="1" customHeight="1" x14ac:dyDescent="0.25">
      <c r="A146" s="28"/>
      <c r="B146" s="92"/>
      <c r="C146" s="92"/>
      <c r="D146" s="92"/>
      <c r="E146" s="92"/>
      <c r="F146" s="92" t="e">
        <f>'[15]NO. SURAT'!#REF!</f>
        <v>#REF!</v>
      </c>
      <c r="G146" s="92"/>
      <c r="H146" s="92"/>
      <c r="I146" s="92"/>
      <c r="J146" s="92"/>
      <c r="K146" s="92"/>
      <c r="L146" s="92"/>
      <c r="M146" s="92"/>
    </row>
    <row r="147" spans="1:13" ht="15" hidden="1" customHeight="1" x14ac:dyDescent="0.25">
      <c r="A147" s="92"/>
      <c r="B147" s="92"/>
      <c r="C147" s="92"/>
      <c r="D147" s="92"/>
      <c r="E147" s="92"/>
      <c r="F147" s="92"/>
      <c r="G147" s="92"/>
      <c r="H147" s="92"/>
      <c r="I147" s="92"/>
      <c r="J147" s="92"/>
      <c r="K147" s="92"/>
      <c r="L147" s="92"/>
      <c r="M147" s="92"/>
    </row>
    <row r="148" spans="1:13" ht="15" hidden="1" customHeight="1" x14ac:dyDescent="0.25">
      <c r="A148" s="92">
        <v>2</v>
      </c>
      <c r="B148" s="118" t="str">
        <f>B89</f>
        <v>Untuk keperluan proses Klarifikasi, Negosiasi Teknis dan Harga, saudara diminta untuk membawa dokumen-dokumen sebagai berikut :</v>
      </c>
      <c r="C148" s="118"/>
      <c r="D148" s="118"/>
      <c r="E148" s="118"/>
      <c r="F148" s="118"/>
      <c r="G148" s="118"/>
      <c r="H148" s="118"/>
      <c r="I148" s="118"/>
      <c r="J148" s="118"/>
      <c r="K148" s="118"/>
      <c r="L148" s="118"/>
      <c r="M148" s="118"/>
    </row>
    <row r="149" spans="1:13" ht="15" hidden="1" customHeight="1" x14ac:dyDescent="0.25">
      <c r="A149" s="92"/>
      <c r="B149" s="118"/>
      <c r="C149" s="118"/>
      <c r="D149" s="118"/>
      <c r="E149" s="118"/>
      <c r="F149" s="118"/>
      <c r="G149" s="118"/>
      <c r="H149" s="118"/>
      <c r="I149" s="118"/>
      <c r="J149" s="118"/>
      <c r="K149" s="118"/>
      <c r="L149" s="118"/>
      <c r="M149" s="118"/>
    </row>
    <row r="150" spans="1:13" ht="15" hidden="1" customHeight="1" x14ac:dyDescent="0.25">
      <c r="A150" s="92"/>
      <c r="B150" s="92"/>
      <c r="C150" s="92"/>
      <c r="D150" s="92"/>
      <c r="E150" s="92"/>
      <c r="F150" s="92"/>
      <c r="G150" s="92"/>
      <c r="H150" s="92"/>
      <c r="I150" s="92"/>
      <c r="J150" s="92"/>
      <c r="K150" s="92"/>
      <c r="L150" s="92"/>
      <c r="M150" s="92"/>
    </row>
    <row r="151" spans="1:13" ht="15" hidden="1" customHeight="1" x14ac:dyDescent="0.25">
      <c r="A151" s="92"/>
      <c r="B151" s="92"/>
      <c r="C151" s="92"/>
      <c r="D151" s="92"/>
      <c r="E151" s="92"/>
      <c r="F151" s="92"/>
      <c r="G151" s="92"/>
      <c r="H151" s="92"/>
      <c r="I151" s="92"/>
      <c r="J151" s="92"/>
      <c r="K151" s="92"/>
      <c r="L151" s="92"/>
      <c r="M151" s="92"/>
    </row>
    <row r="152" spans="1:13" ht="15" hidden="1" customHeight="1" x14ac:dyDescent="0.25">
      <c r="A152" s="92"/>
      <c r="B152" s="92"/>
      <c r="C152" s="92"/>
      <c r="D152" s="92"/>
      <c r="E152" s="92"/>
      <c r="F152" s="92"/>
      <c r="G152" s="92"/>
      <c r="H152" s="92"/>
      <c r="I152" s="92"/>
      <c r="J152" s="92"/>
      <c r="K152" s="92"/>
      <c r="L152" s="92"/>
      <c r="M152" s="92"/>
    </row>
    <row r="153" spans="1:13" ht="15" hidden="1" customHeight="1" x14ac:dyDescent="0.25">
      <c r="A153" s="92"/>
      <c r="B153" s="92"/>
      <c r="C153" s="92"/>
      <c r="D153" s="92"/>
      <c r="E153" s="92"/>
      <c r="F153" s="92"/>
      <c r="G153" s="92"/>
      <c r="H153" s="92"/>
      <c r="I153" s="92"/>
      <c r="J153" s="92"/>
      <c r="K153" s="92"/>
      <c r="L153" s="92"/>
      <c r="M153" s="92"/>
    </row>
    <row r="154" spans="1:13" ht="15" hidden="1" customHeight="1" x14ac:dyDescent="0.25">
      <c r="A154" s="92"/>
      <c r="B154" s="92"/>
      <c r="C154" s="92"/>
      <c r="D154" s="92"/>
      <c r="E154" s="92"/>
      <c r="F154" s="92"/>
      <c r="G154" s="92"/>
      <c r="H154" s="92"/>
      <c r="I154" s="92"/>
      <c r="J154" s="92"/>
      <c r="K154" s="92"/>
      <c r="L154" s="92"/>
      <c r="M154" s="92"/>
    </row>
    <row r="155" spans="1:13" ht="15" hidden="1" customHeight="1" x14ac:dyDescent="0.25">
      <c r="A155" s="92"/>
      <c r="B155" s="92"/>
      <c r="C155" s="92"/>
      <c r="D155" s="92"/>
      <c r="E155" s="92"/>
      <c r="F155" s="92"/>
      <c r="G155" s="92"/>
      <c r="H155" s="92"/>
      <c r="I155" s="92"/>
      <c r="J155" s="92"/>
      <c r="K155" s="92"/>
      <c r="L155" s="92"/>
      <c r="M155" s="92"/>
    </row>
    <row r="156" spans="1:13" ht="15" hidden="1" customHeight="1" x14ac:dyDescent="0.25">
      <c r="A156" s="92"/>
      <c r="B156" s="92"/>
      <c r="C156" s="92"/>
      <c r="D156" s="92"/>
      <c r="E156" s="92"/>
      <c r="F156" s="92"/>
      <c r="G156" s="92"/>
      <c r="H156" s="92"/>
      <c r="I156" s="92"/>
      <c r="J156" s="92"/>
      <c r="K156" s="92"/>
      <c r="L156" s="92"/>
      <c r="M156" s="92"/>
    </row>
    <row r="157" spans="1:13" ht="15" hidden="1" customHeight="1" x14ac:dyDescent="0.25">
      <c r="A157" s="92"/>
      <c r="B157" s="92"/>
      <c r="C157" s="92"/>
      <c r="D157" s="92"/>
      <c r="E157" s="92"/>
      <c r="F157" s="92"/>
      <c r="G157" s="92"/>
      <c r="H157" s="92"/>
      <c r="I157" s="92"/>
      <c r="J157" s="92"/>
      <c r="K157" s="92"/>
      <c r="L157" s="92"/>
      <c r="M157" s="92"/>
    </row>
    <row r="158" spans="1:13" ht="15" hidden="1" customHeight="1" x14ac:dyDescent="0.25">
      <c r="A158" s="92"/>
      <c r="B158" s="92"/>
      <c r="C158" s="92"/>
      <c r="D158" s="92"/>
      <c r="E158" s="92"/>
      <c r="F158" s="92"/>
      <c r="G158" s="92"/>
      <c r="H158" s="92"/>
      <c r="I158" s="92"/>
      <c r="J158" s="92"/>
      <c r="K158" s="92"/>
      <c r="L158" s="92"/>
      <c r="M158" s="92"/>
    </row>
    <row r="159" spans="1:13" ht="15" hidden="1" customHeight="1" x14ac:dyDescent="0.25">
      <c r="A159" s="92"/>
      <c r="B159" s="92"/>
      <c r="C159" s="92"/>
      <c r="D159" s="92"/>
      <c r="E159" s="92"/>
      <c r="F159" s="92"/>
      <c r="G159" s="92"/>
      <c r="H159" s="92"/>
      <c r="I159" s="92"/>
      <c r="J159" s="92"/>
      <c r="K159" s="92"/>
      <c r="L159" s="92"/>
      <c r="M159" s="92"/>
    </row>
    <row r="160" spans="1:13" ht="15" hidden="1" customHeight="1" x14ac:dyDescent="0.25">
      <c r="A160" s="92"/>
      <c r="B160" s="92"/>
      <c r="C160" s="92"/>
      <c r="D160" s="92"/>
      <c r="E160" s="92"/>
      <c r="F160" s="92"/>
      <c r="G160" s="92"/>
      <c r="H160" s="92"/>
      <c r="I160" s="92"/>
      <c r="J160" s="92"/>
      <c r="K160" s="92"/>
      <c r="L160" s="92"/>
      <c r="M160" s="92"/>
    </row>
    <row r="161" spans="1:13" ht="15" hidden="1" customHeight="1" x14ac:dyDescent="0.25">
      <c r="A161" s="92"/>
      <c r="B161" s="92"/>
      <c r="C161" s="92"/>
      <c r="D161" s="92"/>
      <c r="E161" s="92"/>
      <c r="F161" s="92"/>
      <c r="G161" s="92"/>
      <c r="H161" s="92"/>
      <c r="I161" s="92"/>
      <c r="J161" s="92"/>
      <c r="K161" s="92"/>
      <c r="L161" s="92"/>
      <c r="M161" s="92"/>
    </row>
    <row r="162" spans="1:13" ht="15" hidden="1" customHeight="1" x14ac:dyDescent="0.25">
      <c r="A162" s="28">
        <v>3</v>
      </c>
      <c r="B162" s="104" t="s">
        <v>33</v>
      </c>
      <c r="C162" s="104"/>
      <c r="D162" s="104"/>
      <c r="E162" s="104"/>
      <c r="F162" s="104"/>
      <c r="G162" s="104"/>
      <c r="H162" s="104"/>
      <c r="I162" s="104"/>
      <c r="J162" s="104"/>
      <c r="K162" s="104"/>
      <c r="L162" s="104"/>
      <c r="M162" s="104"/>
    </row>
    <row r="163" spans="1:13" ht="15" hidden="1" customHeight="1" x14ac:dyDescent="0.25">
      <c r="A163" s="92"/>
      <c r="B163" s="92"/>
      <c r="C163" s="92"/>
      <c r="D163" s="92"/>
      <c r="E163" s="92"/>
      <c r="F163" s="92"/>
      <c r="G163" s="92"/>
      <c r="H163" s="92"/>
      <c r="I163" s="92"/>
      <c r="J163" s="92"/>
      <c r="K163" s="92"/>
      <c r="L163" s="92"/>
      <c r="M163" s="92"/>
    </row>
    <row r="164" spans="1:13" ht="15" hidden="1" customHeight="1" x14ac:dyDescent="0.25">
      <c r="A164" s="92"/>
      <c r="B164" s="92"/>
      <c r="C164" s="92"/>
      <c r="D164" s="92"/>
      <c r="E164" s="92"/>
      <c r="F164" s="89" t="e">
        <f>F105</f>
        <v>#REF!</v>
      </c>
      <c r="G164" s="108"/>
      <c r="H164" s="109"/>
      <c r="I164" s="89"/>
      <c r="J164" s="89"/>
      <c r="K164" s="89"/>
      <c r="L164" s="89"/>
      <c r="M164" s="89"/>
    </row>
    <row r="165" spans="1:13" ht="15" hidden="1" customHeight="1" x14ac:dyDescent="0.25">
      <c r="A165" s="92"/>
      <c r="B165" s="92"/>
      <c r="C165" s="92"/>
      <c r="D165" s="92"/>
      <c r="E165" s="92"/>
      <c r="F165" s="89" t="e">
        <f>F106</f>
        <v>#REF!</v>
      </c>
      <c r="G165" s="108"/>
      <c r="H165" s="109"/>
      <c r="I165" s="87"/>
      <c r="J165" s="89"/>
      <c r="K165" s="89"/>
      <c r="L165" s="89"/>
      <c r="M165" s="89"/>
    </row>
    <row r="166" spans="1:13" ht="15" hidden="1" customHeight="1" x14ac:dyDescent="0.25">
      <c r="A166" s="92"/>
      <c r="B166" s="92"/>
      <c r="C166" s="92"/>
      <c r="D166" s="92"/>
      <c r="E166" s="92"/>
      <c r="F166" s="89">
        <f>F107</f>
        <v>0</v>
      </c>
      <c r="G166" s="108"/>
      <c r="H166" s="109"/>
      <c r="I166" s="87"/>
      <c r="J166" s="89"/>
      <c r="K166" s="89"/>
      <c r="L166" s="89"/>
      <c r="M166" s="89"/>
    </row>
    <row r="167" spans="1:13" ht="15" hidden="1" customHeight="1" x14ac:dyDescent="0.25">
      <c r="A167" s="92"/>
      <c r="B167" s="92"/>
      <c r="C167" s="92"/>
      <c r="D167" s="92"/>
      <c r="E167" s="92"/>
      <c r="F167" s="89"/>
      <c r="G167" s="108"/>
      <c r="H167" s="109"/>
      <c r="I167" s="87"/>
      <c r="J167" s="89"/>
      <c r="K167" s="89"/>
      <c r="L167" s="89"/>
      <c r="M167" s="89"/>
    </row>
    <row r="168" spans="1:13" ht="15" hidden="1" customHeight="1" x14ac:dyDescent="0.25">
      <c r="A168" s="92"/>
      <c r="B168" s="92"/>
      <c r="C168" s="92"/>
      <c r="D168" s="92"/>
      <c r="E168" s="92"/>
      <c r="F168" s="115" t="s">
        <v>34</v>
      </c>
      <c r="G168" s="115"/>
      <c r="H168" s="115"/>
      <c r="I168" s="115"/>
      <c r="J168" s="115"/>
      <c r="K168" s="115"/>
      <c r="L168" s="115"/>
      <c r="M168" s="115"/>
    </row>
    <row r="169" spans="1:13" ht="15" hidden="1" customHeight="1" x14ac:dyDescent="0.25">
      <c r="A169" s="92"/>
      <c r="B169" s="92"/>
      <c r="C169" s="92"/>
      <c r="D169" s="92"/>
      <c r="E169" s="92"/>
      <c r="F169" s="115"/>
      <c r="G169" s="115"/>
      <c r="H169" s="115"/>
      <c r="I169" s="115"/>
      <c r="J169" s="115"/>
      <c r="K169" s="115"/>
      <c r="L169" s="115"/>
      <c r="M169" s="115"/>
    </row>
    <row r="170" spans="1:13" ht="15" hidden="1" customHeight="1" x14ac:dyDescent="0.25">
      <c r="A170" s="92"/>
      <c r="B170" s="92"/>
      <c r="C170" s="92"/>
      <c r="D170" s="92"/>
      <c r="E170" s="92"/>
      <c r="F170" s="89"/>
      <c r="G170" s="108"/>
      <c r="H170" s="109"/>
      <c r="I170" s="89"/>
      <c r="J170" s="89"/>
      <c r="K170" s="89"/>
      <c r="L170" s="89"/>
      <c r="M170" s="89"/>
    </row>
    <row r="171" spans="1:13" ht="15" hidden="1" customHeight="1" x14ac:dyDescent="0.25">
      <c r="A171" s="92"/>
      <c r="B171" s="92"/>
      <c r="C171" s="92"/>
      <c r="D171" s="92"/>
      <c r="E171" s="92"/>
      <c r="F171" s="87">
        <f>F112</f>
        <v>0</v>
      </c>
      <c r="G171" s="108"/>
      <c r="H171" s="109"/>
      <c r="I171" s="110"/>
      <c r="J171" s="110"/>
      <c r="K171" s="110"/>
      <c r="L171" s="110"/>
      <c r="M171" s="110"/>
    </row>
    <row r="172" spans="1:13" ht="15" hidden="1" customHeight="1" x14ac:dyDescent="0.25">
      <c r="A172" s="92"/>
      <c r="B172" s="92"/>
      <c r="C172" s="92"/>
      <c r="D172" s="92"/>
      <c r="E172" s="92"/>
      <c r="F172" s="89">
        <f>F113</f>
        <v>0</v>
      </c>
      <c r="G172" s="108"/>
      <c r="H172" s="109"/>
      <c r="I172" s="89"/>
      <c r="J172" s="89"/>
      <c r="K172" s="89"/>
      <c r="L172" s="89"/>
      <c r="M172" s="89"/>
    </row>
    <row r="173" spans="1:13" ht="15" hidden="1" customHeight="1" x14ac:dyDescent="0.25">
      <c r="A173" s="92"/>
      <c r="B173" s="92"/>
      <c r="C173" s="92"/>
      <c r="D173" s="92"/>
      <c r="E173" s="92"/>
      <c r="F173" s="89"/>
      <c r="G173" s="108"/>
      <c r="H173" s="109"/>
      <c r="I173" s="89"/>
      <c r="J173" s="89"/>
      <c r="K173" s="89"/>
      <c r="L173" s="89"/>
      <c r="M173" s="89"/>
    </row>
    <row r="174" spans="1:13" hidden="1" x14ac:dyDescent="0.25">
      <c r="A174" s="92"/>
      <c r="B174" s="92"/>
      <c r="C174" s="92"/>
      <c r="D174" s="92"/>
      <c r="E174" s="92"/>
      <c r="F174" s="92"/>
      <c r="G174" s="92"/>
      <c r="H174" s="92"/>
      <c r="I174" s="92"/>
      <c r="J174" s="92"/>
      <c r="K174" s="92"/>
      <c r="L174" s="92"/>
      <c r="M174" s="92"/>
    </row>
    <row r="175" spans="1:13" hidden="1" x14ac:dyDescent="0.25">
      <c r="A175" s="92"/>
      <c r="B175" s="92"/>
      <c r="C175" s="92"/>
      <c r="D175" s="92"/>
      <c r="E175" s="92"/>
      <c r="F175" s="92"/>
      <c r="G175" s="92"/>
      <c r="H175" s="92"/>
      <c r="I175" s="92"/>
      <c r="J175" s="92"/>
      <c r="K175" s="92"/>
      <c r="L175" s="92"/>
      <c r="M175" s="92"/>
    </row>
    <row r="176" spans="1:13" hidden="1" x14ac:dyDescent="0.25">
      <c r="A176" s="92"/>
      <c r="B176" s="92"/>
      <c r="C176" s="92"/>
      <c r="D176" s="92"/>
      <c r="E176" s="92"/>
      <c r="F176" s="92"/>
      <c r="G176" s="92"/>
      <c r="H176" s="92"/>
      <c r="I176" s="92"/>
      <c r="J176" s="92"/>
      <c r="K176" s="92"/>
      <c r="L176" s="92"/>
      <c r="M176" s="92"/>
    </row>
    <row r="177" spans="1:13" hidden="1" x14ac:dyDescent="0.25">
      <c r="A177" s="92"/>
      <c r="B177" s="92"/>
      <c r="C177" s="92"/>
      <c r="D177" s="92"/>
      <c r="E177" s="92"/>
      <c r="F177" s="92"/>
      <c r="G177" s="92"/>
      <c r="H177" s="92"/>
      <c r="I177" s="92"/>
      <c r="J177" s="92"/>
      <c r="K177" s="92"/>
      <c r="L177" s="92"/>
      <c r="M177" s="92"/>
    </row>
    <row r="178" spans="1:13" hidden="1" x14ac:dyDescent="0.25">
      <c r="A178" s="92"/>
      <c r="B178" s="92"/>
      <c r="C178" s="92"/>
      <c r="D178" s="92"/>
      <c r="E178" s="92"/>
      <c r="F178" s="92"/>
      <c r="G178" s="92"/>
      <c r="H178" s="92"/>
      <c r="I178" s="92"/>
      <c r="J178" s="92"/>
      <c r="K178" s="92"/>
      <c r="L178" s="92"/>
      <c r="M178" s="92"/>
    </row>
    <row r="179" spans="1:13" hidden="1" x14ac:dyDescent="0.25">
      <c r="A179" s="114"/>
      <c r="B179" s="114"/>
      <c r="C179" s="114"/>
      <c r="D179" s="114"/>
      <c r="E179" s="114"/>
      <c r="F179" s="114"/>
      <c r="G179" s="114"/>
      <c r="H179" s="114"/>
      <c r="I179" s="114"/>
      <c r="J179" s="114"/>
      <c r="K179" s="114"/>
      <c r="L179" s="114"/>
      <c r="M179" s="114"/>
    </row>
    <row r="180" spans="1:13" hidden="1" x14ac:dyDescent="0.25">
      <c r="A180" s="1"/>
      <c r="B180" s="1"/>
      <c r="C180" s="1"/>
      <c r="D180" s="1"/>
      <c r="E180" s="1"/>
      <c r="F180" s="1"/>
      <c r="G180" s="1"/>
      <c r="H180" s="1"/>
      <c r="I180" s="1"/>
      <c r="J180" s="1"/>
      <c r="K180" s="1"/>
      <c r="L180" s="1"/>
      <c r="M180" s="1"/>
    </row>
    <row r="181" spans="1:13" hidden="1" x14ac:dyDescent="0.25">
      <c r="A181" s="1"/>
      <c r="B181" s="1"/>
      <c r="C181" s="1"/>
      <c r="D181" s="1"/>
      <c r="E181" s="1"/>
      <c r="F181" s="1"/>
      <c r="G181" s="1"/>
      <c r="H181" s="1"/>
      <c r="I181" s="1"/>
      <c r="J181" s="1"/>
      <c r="K181" s="1"/>
      <c r="L181" s="1"/>
      <c r="M181" s="1"/>
    </row>
    <row r="182" spans="1:13" hidden="1" x14ac:dyDescent="0.25">
      <c r="A182" s="1"/>
      <c r="B182" s="1"/>
      <c r="C182" s="1"/>
      <c r="D182" s="1"/>
      <c r="E182" s="1"/>
      <c r="F182" s="1"/>
      <c r="G182" s="1"/>
      <c r="H182" s="1"/>
      <c r="I182" s="1"/>
      <c r="J182" s="1"/>
      <c r="K182" s="1"/>
      <c r="L182" s="1"/>
      <c r="M182" s="1"/>
    </row>
    <row r="183" spans="1:13" hidden="1" x14ac:dyDescent="0.25">
      <c r="A183" s="1"/>
      <c r="B183" s="1"/>
      <c r="C183" s="1"/>
      <c r="D183" s="1"/>
      <c r="E183" s="1"/>
      <c r="F183" s="1"/>
      <c r="G183" s="1"/>
      <c r="H183" s="1"/>
      <c r="I183" s="1"/>
      <c r="J183" s="1"/>
      <c r="K183" s="1"/>
      <c r="L183" s="1"/>
      <c r="M183" s="1"/>
    </row>
    <row r="184" spans="1:13" hidden="1" x14ac:dyDescent="0.25">
      <c r="A184" s="1"/>
      <c r="B184" s="1"/>
      <c r="C184" s="1"/>
      <c r="D184" s="1"/>
      <c r="E184" s="1"/>
      <c r="F184" s="1"/>
      <c r="G184" s="1"/>
      <c r="H184" s="1"/>
      <c r="I184" s="1"/>
      <c r="J184" s="1"/>
      <c r="K184" s="1"/>
      <c r="L184" s="1"/>
      <c r="M184" s="1"/>
    </row>
    <row r="185" spans="1:13" hidden="1" x14ac:dyDescent="0.25">
      <c r="A185" s="1"/>
      <c r="B185" s="1"/>
      <c r="C185" s="1"/>
      <c r="D185" s="1"/>
      <c r="E185" s="1"/>
      <c r="F185" s="1"/>
      <c r="G185" s="1"/>
      <c r="H185" s="1"/>
      <c r="I185" s="1"/>
      <c r="J185" s="1"/>
      <c r="K185" s="1"/>
      <c r="L185" s="1"/>
      <c r="M185" s="1"/>
    </row>
    <row r="186" spans="1:13" hidden="1" x14ac:dyDescent="0.25">
      <c r="A186" s="1"/>
      <c r="B186" s="1"/>
      <c r="C186" s="1"/>
      <c r="D186" s="1"/>
      <c r="E186" s="1"/>
      <c r="F186" s="1"/>
      <c r="G186" s="1"/>
      <c r="H186" s="1"/>
      <c r="I186" s="1"/>
      <c r="J186" s="1"/>
      <c r="K186" s="1"/>
      <c r="L186" s="1"/>
      <c r="M186" s="1"/>
    </row>
    <row r="187" spans="1:13" hidden="1" x14ac:dyDescent="0.25">
      <c r="A187" s="1"/>
      <c r="B187" s="1"/>
      <c r="C187" s="1"/>
      <c r="D187" s="1"/>
      <c r="E187" s="1"/>
      <c r="F187" s="1"/>
      <c r="G187" s="1"/>
      <c r="H187" s="1"/>
      <c r="I187" s="1"/>
      <c r="J187" s="1"/>
      <c r="K187" s="1"/>
      <c r="L187" s="1"/>
      <c r="M187" s="1"/>
    </row>
    <row r="188" spans="1:13" hidden="1" x14ac:dyDescent="0.25">
      <c r="A188" s="1"/>
      <c r="B188" s="1"/>
      <c r="C188" s="1"/>
      <c r="D188" s="1"/>
      <c r="E188" s="1"/>
      <c r="F188" s="1"/>
      <c r="G188" s="1"/>
      <c r="H188" s="1"/>
      <c r="I188" s="1"/>
      <c r="J188" s="1"/>
      <c r="K188" s="1"/>
      <c r="L188" s="1"/>
      <c r="M188" s="1"/>
    </row>
    <row r="189" spans="1:13" hidden="1" x14ac:dyDescent="0.25">
      <c r="A189" s="1"/>
      <c r="B189" s="1"/>
      <c r="C189" s="1"/>
      <c r="D189" s="1"/>
      <c r="E189" s="1"/>
      <c r="F189" s="1"/>
      <c r="G189" s="1"/>
      <c r="H189" s="1"/>
      <c r="I189" s="1"/>
      <c r="J189" s="1"/>
      <c r="K189" s="1"/>
      <c r="L189" s="1"/>
      <c r="M189" s="1"/>
    </row>
    <row r="190" spans="1:13" x14ac:dyDescent="0.25">
      <c r="A190" s="1"/>
      <c r="B190" s="1"/>
      <c r="C190" s="1"/>
      <c r="D190" s="1"/>
      <c r="E190" s="1"/>
      <c r="F190" s="1"/>
      <c r="G190" s="1"/>
      <c r="H190" s="1"/>
      <c r="I190" s="1"/>
      <c r="J190" s="1"/>
      <c r="K190" s="1"/>
      <c r="L190" s="1"/>
      <c r="M190" s="1"/>
    </row>
  </sheetData>
  <sheetProtection password="C853" sheet="1" objects="1" scenarios="1"/>
  <mergeCells count="17">
    <mergeCell ref="B89:M90"/>
    <mergeCell ref="E21:M22"/>
    <mergeCell ref="B24:M26"/>
    <mergeCell ref="B34:M35"/>
    <mergeCell ref="C36:M36"/>
    <mergeCell ref="C37:M37"/>
    <mergeCell ref="C38:M38"/>
    <mergeCell ref="B40:M41"/>
    <mergeCell ref="B42:M42"/>
    <mergeCell ref="B44:M47"/>
    <mergeCell ref="E77:M77"/>
    <mergeCell ref="B78:M78"/>
    <mergeCell ref="F109:M110"/>
    <mergeCell ref="E136:M136"/>
    <mergeCell ref="B137:M137"/>
    <mergeCell ref="B148:M149"/>
    <mergeCell ref="F168:M169"/>
  </mergeCells>
  <pageMargins left="0.70866141732283472" right="0.47244094488188981" top="0.62992125984251968" bottom="0.22" header="0.31496062992125984" footer="0.19685039370078741"/>
  <pageSetup paperSize="9" scale="90" orientation="portrait" horizontalDpi="4294967293" verticalDpi="4294967293" r:id="rId1"/>
  <rowBreaks count="1" manualBreakCount="1">
    <brk id="116"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Undangan Negosiasi</vt:lpstr>
      <vt:lpstr>'Undangan Negosiasi'!Print_Area</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ismail - [2010]</dc:creator>
  <cp:lastModifiedBy>ismail - [2010]</cp:lastModifiedBy>
  <dcterms:created xsi:type="dcterms:W3CDTF">2018-08-10T03:44:27Z</dcterms:created>
  <dcterms:modified xsi:type="dcterms:W3CDTF">2018-08-10T03:48:35Z</dcterms:modified>
</cp:coreProperties>
</file>